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X:\CS Forms\Analysis\"/>
    </mc:Choice>
  </mc:AlternateContent>
  <xr:revisionPtr revIDLastSave="0" documentId="13_ncr:1_{ACD4F798-77BF-47B4-921C-B0F0B8D8BD2A}" xr6:coauthVersionLast="45" xr6:coauthVersionMax="45" xr10:uidLastSave="{00000000-0000-0000-0000-000000000000}"/>
  <bookViews>
    <workbookView xWindow="22932" yWindow="-108" windowWidth="23256" windowHeight="12576" xr2:uid="{00000000-000D-0000-FFFF-FFFF00000000}"/>
  </bookViews>
  <sheets>
    <sheet name="Labor Rates_Cost Proposal" sheetId="11" r:id="rId1"/>
    <sheet name="SUMMARY OF STEPS" sheetId="12" r:id="rId2"/>
    <sheet name="Narratives" sheetId="15" r:id="rId3"/>
    <sheet name="Information for use" sheetId="10" r:id="rId4"/>
  </sheets>
  <definedNames>
    <definedName name="_xlnm._FilterDatabase" localSheetId="2" hidden="1">Narratives!$A$1:$A$805</definedName>
    <definedName name="_xlnm.Print_Area" localSheetId="3">'Information for use'!$A$1:$K$48</definedName>
    <definedName name="_xlnm.Print_Area" localSheetId="0">'Labor Rates_Cost Proposal'!$A$9:$M$541</definedName>
    <definedName name="_xlnm.Print_Area" localSheetId="1">'SUMMARY OF STEPS'!#REF!</definedName>
    <definedName name="_xlnm.Print_Titles" localSheetId="0">'Labor Rates_Cost Proposal'!$1:$8</definedName>
    <definedName name="_xlnm.Print_Titles" localSheetId="1">'SUMMARY OF STEPS'!#REF!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25" i="11" l="1"/>
  <c r="O225" i="11"/>
  <c r="AB224" i="11"/>
  <c r="O224" i="11"/>
  <c r="AB223" i="11"/>
  <c r="O223" i="11"/>
  <c r="AB192" i="11"/>
  <c r="O192" i="11"/>
  <c r="AB152" i="11"/>
  <c r="O152" i="11"/>
  <c r="B25" i="12" l="1"/>
  <c r="I23" i="12"/>
  <c r="H23" i="12"/>
  <c r="G23" i="12"/>
  <c r="F23" i="12"/>
  <c r="E23" i="12"/>
  <c r="D23" i="12"/>
  <c r="C23" i="12"/>
  <c r="B23" i="12"/>
  <c r="B15" i="12"/>
  <c r="AB254" i="11"/>
  <c r="AB255" i="11"/>
  <c r="O254" i="11"/>
  <c r="O255" i="11"/>
  <c r="AB109" i="11"/>
  <c r="AB110" i="11"/>
  <c r="AB111" i="11"/>
  <c r="AB105" i="11"/>
  <c r="AB106" i="11"/>
  <c r="AB102" i="11"/>
  <c r="AB103" i="11"/>
  <c r="AB99" i="11"/>
  <c r="AB100" i="11"/>
  <c r="O109" i="11"/>
  <c r="O110" i="11"/>
  <c r="O111" i="11"/>
  <c r="O105" i="11"/>
  <c r="O106" i="11"/>
  <c r="O102" i="11"/>
  <c r="O103" i="11"/>
  <c r="O99" i="11"/>
  <c r="O100" i="11"/>
  <c r="O355" i="11"/>
  <c r="AB355" i="11"/>
  <c r="O354" i="11"/>
  <c r="AB354" i="11"/>
  <c r="O341" i="11"/>
  <c r="AB341" i="11"/>
  <c r="O340" i="11"/>
  <c r="AB340" i="11"/>
  <c r="AB290" i="11"/>
  <c r="AB291" i="11"/>
  <c r="O290" i="11"/>
  <c r="O291" i="11"/>
  <c r="AB477" i="11"/>
  <c r="AB81" i="11"/>
  <c r="AB80" i="11"/>
  <c r="AB58" i="11"/>
  <c r="AB56" i="11"/>
  <c r="AB57" i="11"/>
  <c r="AB40" i="11"/>
  <c r="O477" i="11"/>
  <c r="O81" i="11"/>
  <c r="O80" i="11"/>
  <c r="O57" i="11"/>
  <c r="O58" i="11"/>
  <c r="O40" i="11"/>
  <c r="AB44" i="11" l="1"/>
  <c r="O44" i="11"/>
  <c r="AB333" i="11" l="1"/>
  <c r="AB334" i="11"/>
  <c r="O333" i="11"/>
  <c r="O334" i="11"/>
  <c r="AB217" i="11"/>
  <c r="O217" i="11"/>
  <c r="AB141" i="11"/>
  <c r="O141" i="11"/>
  <c r="AB74" i="11"/>
  <c r="O74" i="11"/>
  <c r="AB73" i="11"/>
  <c r="O73" i="11"/>
  <c r="AB27" i="11"/>
  <c r="AB28" i="11"/>
  <c r="O27" i="11"/>
  <c r="O28" i="11"/>
  <c r="AM1" i="11" l="1"/>
  <c r="Z1" i="11"/>
  <c r="I25" i="12" l="1"/>
  <c r="H25" i="12"/>
  <c r="G25" i="12"/>
  <c r="F25" i="12"/>
  <c r="E25" i="12"/>
  <c r="D25" i="12"/>
  <c r="C25" i="12"/>
  <c r="A25" i="12"/>
  <c r="I21" i="12"/>
  <c r="H21" i="12"/>
  <c r="G21" i="12"/>
  <c r="F21" i="12"/>
  <c r="E21" i="12"/>
  <c r="D21" i="12"/>
  <c r="C21" i="12"/>
  <c r="B21" i="12"/>
  <c r="I19" i="12"/>
  <c r="H19" i="12"/>
  <c r="G19" i="12"/>
  <c r="F19" i="12"/>
  <c r="E19" i="12"/>
  <c r="D19" i="12"/>
  <c r="C19" i="12"/>
  <c r="B19" i="12"/>
  <c r="I17" i="12"/>
  <c r="H17" i="12"/>
  <c r="G17" i="12"/>
  <c r="F17" i="12"/>
  <c r="E17" i="12"/>
  <c r="D17" i="12"/>
  <c r="C17" i="12"/>
  <c r="B17" i="12"/>
  <c r="A23" i="12"/>
  <c r="A21" i="12"/>
  <c r="A19" i="12"/>
  <c r="A17" i="12"/>
  <c r="C15" i="12"/>
  <c r="D15" i="12"/>
  <c r="E15" i="12"/>
  <c r="F15" i="12"/>
  <c r="G15" i="12"/>
  <c r="H15" i="12"/>
  <c r="I15" i="12"/>
  <c r="A15" i="12"/>
  <c r="B3" i="12"/>
  <c r="B4" i="12"/>
  <c r="B5" i="12"/>
  <c r="B6" i="12"/>
  <c r="B7" i="12"/>
  <c r="B8" i="12"/>
  <c r="A4" i="12"/>
  <c r="A5" i="12"/>
  <c r="A6" i="12"/>
  <c r="A7" i="12"/>
  <c r="A8" i="12"/>
  <c r="A3" i="12"/>
  <c r="O541" i="11"/>
  <c r="O538" i="11"/>
  <c r="AB534" i="11"/>
  <c r="O534" i="11"/>
  <c r="AB9" i="11"/>
  <c r="O9" i="11"/>
  <c r="O25" i="11" l="1"/>
  <c r="AB25" i="11"/>
  <c r="A1" i="15"/>
  <c r="B1" i="15"/>
  <c r="A2" i="15"/>
  <c r="B2" i="15"/>
  <c r="A3" i="15"/>
  <c r="B3" i="15"/>
  <c r="A4" i="15"/>
  <c r="B4" i="15"/>
  <c r="A5" i="15"/>
  <c r="B5" i="15"/>
  <c r="A6" i="15"/>
  <c r="B6" i="15"/>
  <c r="AD16" i="11"/>
  <c r="AE16" i="11"/>
  <c r="AF16" i="11"/>
  <c r="AG16" i="11"/>
  <c r="AH16" i="11"/>
  <c r="AI16" i="11"/>
  <c r="AJ16" i="11"/>
  <c r="AK16" i="11"/>
  <c r="AL16" i="11"/>
  <c r="X16" i="11" l="1"/>
  <c r="AM14" i="11"/>
  <c r="W14" i="11" s="1"/>
  <c r="AM15" i="11"/>
  <c r="W15" i="11" s="1"/>
  <c r="AM13" i="11"/>
  <c r="W13" i="11" s="1"/>
  <c r="Q14" i="11"/>
  <c r="Q15" i="11"/>
  <c r="Q13" i="11"/>
  <c r="L65" i="11"/>
  <c r="M14" i="11"/>
  <c r="T14" i="11" s="1"/>
  <c r="Y14" i="11" s="1"/>
  <c r="M15" i="11"/>
  <c r="T15" i="11" s="1"/>
  <c r="Y15" i="11" s="1"/>
  <c r="M13" i="11"/>
  <c r="T13" i="11" s="1"/>
  <c r="E16" i="11"/>
  <c r="F16" i="11"/>
  <c r="G16" i="11"/>
  <c r="H16" i="11"/>
  <c r="I16" i="11"/>
  <c r="J16" i="11"/>
  <c r="K16" i="11"/>
  <c r="D16" i="11"/>
  <c r="L13" i="11"/>
  <c r="L14" i="11"/>
  <c r="S14" i="11" s="1"/>
  <c r="L15" i="11"/>
  <c r="S15" i="11" s="1"/>
  <c r="AB529" i="11"/>
  <c r="O529" i="11"/>
  <c r="AB8" i="11"/>
  <c r="AC3" i="11"/>
  <c r="AC4" i="11"/>
  <c r="AC5" i="11"/>
  <c r="AC6" i="11"/>
  <c r="AC1" i="11"/>
  <c r="AC2" i="11"/>
  <c r="V13" i="11" l="1"/>
  <c r="U13" i="11"/>
  <c r="Y13" i="11"/>
  <c r="L16" i="11"/>
  <c r="S16" i="11" s="1"/>
  <c r="S13" i="11"/>
  <c r="R13" i="11" s="1"/>
  <c r="V14" i="11"/>
  <c r="AM16" i="11"/>
  <c r="W16" i="11"/>
  <c r="R15" i="11"/>
  <c r="R14" i="11"/>
  <c r="V15" i="11"/>
  <c r="U15" i="11"/>
  <c r="U14" i="11"/>
  <c r="M16" i="11"/>
  <c r="T16" i="11" s="1"/>
  <c r="Y16" i="11" s="1"/>
  <c r="AB527" i="11"/>
  <c r="AB526" i="11"/>
  <c r="AB525" i="11"/>
  <c r="AB524" i="11"/>
  <c r="AB521" i="11"/>
  <c r="AB519" i="11"/>
  <c r="AB518" i="11"/>
  <c r="AB517" i="11"/>
  <c r="AB515" i="11"/>
  <c r="AB514" i="11"/>
  <c r="AB513" i="11"/>
  <c r="AB511" i="11"/>
  <c r="AB510" i="11"/>
  <c r="AB509" i="11"/>
  <c r="AB508" i="11"/>
  <c r="AB507" i="11"/>
  <c r="AB506" i="11"/>
  <c r="AB504" i="11"/>
  <c r="AB503" i="11"/>
  <c r="AB502" i="11"/>
  <c r="AB500" i="11"/>
  <c r="AB499" i="11"/>
  <c r="AB498" i="11"/>
  <c r="AB497" i="11"/>
  <c r="AB496" i="11"/>
  <c r="AB495" i="11"/>
  <c r="AB493" i="11"/>
  <c r="AB492" i="11"/>
  <c r="AB491" i="11"/>
  <c r="AB490" i="11"/>
  <c r="AB489" i="11"/>
  <c r="AB488" i="11"/>
  <c r="AB487" i="11"/>
  <c r="AB486" i="11"/>
  <c r="AB485" i="11"/>
  <c r="AB484" i="11"/>
  <c r="AB483" i="11"/>
  <c r="AB482" i="11"/>
  <c r="AB481" i="11"/>
  <c r="AB480" i="11"/>
  <c r="AB479" i="11"/>
  <c r="AB478" i="11"/>
  <c r="AB476" i="11"/>
  <c r="AB475" i="11"/>
  <c r="AB474" i="11"/>
  <c r="AB473" i="11"/>
  <c r="AB472" i="11"/>
  <c r="AB471" i="11"/>
  <c r="AB470" i="11"/>
  <c r="AB469" i="11"/>
  <c r="AB468" i="11"/>
  <c r="AB467" i="11"/>
  <c r="AB466" i="11"/>
  <c r="AB465" i="11"/>
  <c r="AB464" i="11"/>
  <c r="AB463" i="11"/>
  <c r="AB462" i="11"/>
  <c r="AB461" i="11"/>
  <c r="AB460" i="11"/>
  <c r="AB459" i="11"/>
  <c r="AB458" i="11"/>
  <c r="AB457" i="11"/>
  <c r="AB456" i="11"/>
  <c r="AB455" i="11"/>
  <c r="AB454" i="11"/>
  <c r="AB453" i="11"/>
  <c r="AB452" i="11"/>
  <c r="AB451" i="11"/>
  <c r="AB449" i="11"/>
  <c r="AB447" i="11"/>
  <c r="AB446" i="11"/>
  <c r="AB445" i="11"/>
  <c r="AB444" i="11"/>
  <c r="AB441" i="11"/>
  <c r="AB439" i="11"/>
  <c r="AB438" i="11"/>
  <c r="AB437" i="11"/>
  <c r="AB435" i="11"/>
  <c r="AB434" i="11"/>
  <c r="AB433" i="11"/>
  <c r="AB432" i="11"/>
  <c r="AB431" i="11"/>
  <c r="AB430" i="11"/>
  <c r="AB428" i="11"/>
  <c r="AB427" i="11"/>
  <c r="AB426" i="11"/>
  <c r="AB425" i="11"/>
  <c r="AB424" i="11"/>
  <c r="AB422" i="11"/>
  <c r="AB421" i="11"/>
  <c r="AB420" i="11"/>
  <c r="AB419" i="11"/>
  <c r="AB418" i="11"/>
  <c r="AB417" i="11"/>
  <c r="AB415" i="11"/>
  <c r="AB414" i="11"/>
  <c r="AB413" i="11"/>
  <c r="AB411" i="11"/>
  <c r="AB410" i="11"/>
  <c r="AB409" i="11"/>
  <c r="AB407" i="11"/>
  <c r="AB406" i="11"/>
  <c r="AB405" i="11"/>
  <c r="AB404" i="11"/>
  <c r="AB403" i="11"/>
  <c r="AB402" i="11"/>
  <c r="AB401" i="11"/>
  <c r="AB400" i="11"/>
  <c r="AB399" i="11"/>
  <c r="AB398" i="11"/>
  <c r="AB397" i="11"/>
  <c r="AB396" i="11"/>
  <c r="AB395" i="11"/>
  <c r="AB394" i="11"/>
  <c r="AB393" i="11"/>
  <c r="AB392" i="11"/>
  <c r="AB391" i="11"/>
  <c r="AB390" i="11"/>
  <c r="AB388" i="11"/>
  <c r="AB387" i="11"/>
  <c r="AB386" i="11"/>
  <c r="AB385" i="11"/>
  <c r="AB384" i="11"/>
  <c r="AB383" i="11"/>
  <c r="AB382" i="11"/>
  <c r="AB381" i="11"/>
  <c r="AB380" i="11"/>
  <c r="AB379" i="11"/>
  <c r="AB378" i="11"/>
  <c r="AB377" i="11"/>
  <c r="AB376" i="11"/>
  <c r="AB375" i="11"/>
  <c r="AB374" i="11"/>
  <c r="AB373" i="11"/>
  <c r="AB372" i="11"/>
  <c r="AB371" i="11"/>
  <c r="AB370" i="11"/>
  <c r="AB369" i="11"/>
  <c r="AB368" i="11"/>
  <c r="AB367" i="11"/>
  <c r="AB366" i="11"/>
  <c r="AB365" i="11"/>
  <c r="AB364" i="11"/>
  <c r="AB363" i="11"/>
  <c r="AB362" i="11"/>
  <c r="AB361" i="11"/>
  <c r="AB360" i="11"/>
  <c r="AB359" i="11"/>
  <c r="AB358" i="11"/>
  <c r="AB357" i="11"/>
  <c r="AB356" i="11"/>
  <c r="AB353" i="11"/>
  <c r="AB352" i="11"/>
  <c r="AB351" i="11"/>
  <c r="AB350" i="11"/>
  <c r="AB349" i="11"/>
  <c r="AB348" i="11"/>
  <c r="AB347" i="11"/>
  <c r="AB346" i="11"/>
  <c r="AB345" i="11"/>
  <c r="AB344" i="11"/>
  <c r="AB343" i="11"/>
  <c r="AB342" i="11"/>
  <c r="AB339" i="11"/>
  <c r="AB338" i="11"/>
  <c r="AB337" i="11"/>
  <c r="AB336" i="11"/>
  <c r="AB335" i="11"/>
  <c r="AB332" i="11"/>
  <c r="AB331" i="11"/>
  <c r="AB330" i="11"/>
  <c r="AB329" i="11"/>
  <c r="AB328" i="11"/>
  <c r="AB327" i="11"/>
  <c r="AB326" i="11"/>
  <c r="AB325" i="11"/>
  <c r="AB324" i="11"/>
  <c r="AB323" i="11"/>
  <c r="AB322" i="11"/>
  <c r="AB321" i="11"/>
  <c r="AB320" i="11"/>
  <c r="AB319" i="11"/>
  <c r="AB318" i="11"/>
  <c r="AB317" i="11"/>
  <c r="AB316" i="11"/>
  <c r="AB315" i="11"/>
  <c r="AB314" i="11"/>
  <c r="AB313" i="11"/>
  <c r="AB312" i="11"/>
  <c r="AB311" i="11"/>
  <c r="AB310" i="11"/>
  <c r="AB309" i="11"/>
  <c r="AB308" i="11"/>
  <c r="AB307" i="11"/>
  <c r="AB306" i="11"/>
  <c r="AB305" i="11"/>
  <c r="AB304" i="11"/>
  <c r="AB303" i="11"/>
  <c r="AB301" i="11"/>
  <c r="AB300" i="11"/>
  <c r="AB299" i="11"/>
  <c r="AB297" i="11"/>
  <c r="AB296" i="11"/>
  <c r="AB295" i="11"/>
  <c r="AB294" i="11"/>
  <c r="AB293" i="11"/>
  <c r="AB292" i="11"/>
  <c r="AB289" i="11"/>
  <c r="AB288" i="11"/>
  <c r="AB287" i="11"/>
  <c r="AB286" i="11"/>
  <c r="AB285" i="11"/>
  <c r="AB284" i="11"/>
  <c r="AB283" i="11"/>
  <c r="AB282" i="11"/>
  <c r="AB281" i="11"/>
  <c r="AB280" i="11"/>
  <c r="AB279" i="11"/>
  <c r="AB278" i="11"/>
  <c r="AB277" i="11"/>
  <c r="AB276" i="11"/>
  <c r="AB275" i="11"/>
  <c r="AB272" i="11"/>
  <c r="AB270" i="11"/>
  <c r="AB269" i="11"/>
  <c r="AB268" i="11"/>
  <c r="AB266" i="11"/>
  <c r="AB265" i="11"/>
  <c r="AB264" i="11"/>
  <c r="AB263" i="11"/>
  <c r="AB262" i="11"/>
  <c r="AB261" i="11"/>
  <c r="AB259" i="11"/>
  <c r="AB258" i="11"/>
  <c r="AB257" i="11"/>
  <c r="AB256" i="11"/>
  <c r="AB253" i="11"/>
  <c r="AB252" i="11"/>
  <c r="AB251" i="11"/>
  <c r="AB250" i="11"/>
  <c r="AB249" i="11"/>
  <c r="AB248" i="11"/>
  <c r="AB247" i="11"/>
  <c r="AB246" i="11"/>
  <c r="AB245" i="11"/>
  <c r="AB244" i="11"/>
  <c r="AB243" i="11"/>
  <c r="AB242" i="11"/>
  <c r="AB241" i="11"/>
  <c r="AB240" i="11"/>
  <c r="AB239" i="11"/>
  <c r="AB238" i="11"/>
  <c r="AB237" i="11"/>
  <c r="AB236" i="11"/>
  <c r="AB235" i="11"/>
  <c r="AB234" i="11"/>
  <c r="AB233" i="11"/>
  <c r="AB232" i="11"/>
  <c r="AB231" i="11"/>
  <c r="AB230" i="11"/>
  <c r="AB229" i="11"/>
  <c r="AB228" i="11"/>
  <c r="AB227" i="11"/>
  <c r="AB226" i="11"/>
  <c r="AB222" i="11"/>
  <c r="AB221" i="11"/>
  <c r="AB220" i="11"/>
  <c r="AB219" i="11"/>
  <c r="AB218" i="11"/>
  <c r="AB216" i="11"/>
  <c r="AB215" i="11"/>
  <c r="AB214" i="11"/>
  <c r="AB213" i="11"/>
  <c r="AB212" i="11"/>
  <c r="AB211" i="11"/>
  <c r="AB210" i="11"/>
  <c r="AB209" i="11"/>
  <c r="AB208" i="11"/>
  <c r="AB207" i="11"/>
  <c r="AB206" i="11"/>
  <c r="AB205" i="11"/>
  <c r="AB204" i="11"/>
  <c r="AB203" i="11"/>
  <c r="AB202" i="11"/>
  <c r="AB201" i="11"/>
  <c r="AB200" i="11"/>
  <c r="AB198" i="11"/>
  <c r="AB197" i="11"/>
  <c r="AB196" i="11"/>
  <c r="AB194" i="11"/>
  <c r="AB193" i="11"/>
  <c r="AB191" i="11"/>
  <c r="AB190" i="11"/>
  <c r="AB189" i="11"/>
  <c r="AB188" i="11"/>
  <c r="AB187" i="11"/>
  <c r="AB186" i="11"/>
  <c r="AB185" i="11"/>
  <c r="AB184" i="11"/>
  <c r="AB182" i="11"/>
  <c r="AB181" i="11"/>
  <c r="AB180" i="11"/>
  <c r="AB179" i="11"/>
  <c r="AB178" i="11"/>
  <c r="AB176" i="11"/>
  <c r="AB175" i="11"/>
  <c r="AB174" i="11"/>
  <c r="AB173" i="11"/>
  <c r="AB172" i="11"/>
  <c r="AB171" i="11"/>
  <c r="AB170" i="11"/>
  <c r="AB169" i="11"/>
  <c r="AB168" i="11"/>
  <c r="AB167" i="11"/>
  <c r="AB166" i="11"/>
  <c r="AB165" i="11"/>
  <c r="AB164" i="11"/>
  <c r="AB163" i="11"/>
  <c r="AB162" i="11"/>
  <c r="AB161" i="11"/>
  <c r="AB160" i="11"/>
  <c r="AB159" i="11"/>
  <c r="AB158" i="11"/>
  <c r="AB157" i="11"/>
  <c r="AB156" i="11"/>
  <c r="AB155" i="11"/>
  <c r="AB154" i="11"/>
  <c r="AB153" i="11"/>
  <c r="AB151" i="11"/>
  <c r="AB150" i="11"/>
  <c r="AB149" i="11"/>
  <c r="AB148" i="11"/>
  <c r="AB147" i="11"/>
  <c r="AB146" i="11"/>
  <c r="AB145" i="11"/>
  <c r="AB144" i="11"/>
  <c r="AB143" i="11"/>
  <c r="AB142" i="11"/>
  <c r="AB140" i="11"/>
  <c r="AB139" i="11"/>
  <c r="AB138" i="11"/>
  <c r="AB137" i="11"/>
  <c r="AB136" i="11"/>
  <c r="AB135" i="11"/>
  <c r="AB134" i="11"/>
  <c r="AB133" i="11"/>
  <c r="AB132" i="11"/>
  <c r="AB131" i="11"/>
  <c r="AB130" i="11"/>
  <c r="AB129" i="11"/>
  <c r="AB128" i="11"/>
  <c r="AB127" i="11"/>
  <c r="AB126" i="11"/>
  <c r="AB125" i="11"/>
  <c r="AB124" i="11"/>
  <c r="AB123" i="11"/>
  <c r="AB122" i="11"/>
  <c r="AB121" i="11"/>
  <c r="AB120" i="11"/>
  <c r="AB119" i="11"/>
  <c r="AB118" i="11"/>
  <c r="AB117" i="11"/>
  <c r="AB116" i="11"/>
  <c r="AB115" i="11"/>
  <c r="AB114" i="11"/>
  <c r="AB113" i="11"/>
  <c r="AB112" i="11"/>
  <c r="AB108" i="11"/>
  <c r="AB107" i="11"/>
  <c r="AB104" i="11"/>
  <c r="AB101" i="11"/>
  <c r="AB98" i="11"/>
  <c r="AB97" i="11"/>
  <c r="AB96" i="11"/>
  <c r="AB94" i="11"/>
  <c r="AB93" i="11"/>
  <c r="AB92" i="11"/>
  <c r="AB91" i="11"/>
  <c r="AB90" i="11"/>
  <c r="AB89" i="11"/>
  <c r="AB88" i="11"/>
  <c r="AB87" i="11"/>
  <c r="AB86" i="11"/>
  <c r="AB85" i="11"/>
  <c r="AB84" i="11"/>
  <c r="AB82" i="11"/>
  <c r="AB79" i="11"/>
  <c r="AB78" i="11"/>
  <c r="AB77" i="11"/>
  <c r="AB76" i="11"/>
  <c r="AB75" i="11"/>
  <c r="AB72" i="11"/>
  <c r="AB71" i="11"/>
  <c r="AB70" i="11"/>
  <c r="AB69" i="11"/>
  <c r="AB68" i="11"/>
  <c r="AB65" i="11"/>
  <c r="AB63" i="11"/>
  <c r="AB62" i="11"/>
  <c r="AB61" i="11"/>
  <c r="AB59" i="11"/>
  <c r="AB55" i="11"/>
  <c r="AB54" i="11"/>
  <c r="AB53" i="11"/>
  <c r="AB52" i="11"/>
  <c r="AB50" i="11"/>
  <c r="AB49" i="11"/>
  <c r="AB48" i="11"/>
  <c r="AB46" i="11"/>
  <c r="AB45" i="11"/>
  <c r="AB43" i="11"/>
  <c r="AB42" i="11"/>
  <c r="AB41" i="11"/>
  <c r="AB39" i="11"/>
  <c r="AB38" i="11"/>
  <c r="AB37" i="11"/>
  <c r="AB36" i="11"/>
  <c r="AB35" i="11"/>
  <c r="AB34" i="11"/>
  <c r="AB32" i="11"/>
  <c r="AB31" i="11"/>
  <c r="AB30" i="11"/>
  <c r="AB29" i="11"/>
  <c r="AB26" i="11"/>
  <c r="AB24" i="11"/>
  <c r="AB23" i="11"/>
  <c r="AB22" i="11"/>
  <c r="AB21" i="11"/>
  <c r="AB20" i="11"/>
  <c r="AB19" i="11"/>
  <c r="AB18" i="11"/>
  <c r="AB16" i="11"/>
  <c r="AB15" i="11"/>
  <c r="AB14" i="11"/>
  <c r="AB13" i="11"/>
  <c r="AB12" i="11"/>
  <c r="AB10" i="11"/>
  <c r="AB2" i="11"/>
  <c r="AB3" i="11"/>
  <c r="AB4" i="11"/>
  <c r="AB5" i="11"/>
  <c r="AB6" i="11"/>
  <c r="AB1" i="11"/>
  <c r="O531" i="11"/>
  <c r="O521" i="11"/>
  <c r="O441" i="11"/>
  <c r="O272" i="11"/>
  <c r="O65" i="11"/>
  <c r="O527" i="11"/>
  <c r="O526" i="11"/>
  <c r="O525" i="11"/>
  <c r="O524" i="11"/>
  <c r="O519" i="11"/>
  <c r="O518" i="11"/>
  <c r="O517" i="11"/>
  <c r="O515" i="11"/>
  <c r="O514" i="11"/>
  <c r="O513" i="11"/>
  <c r="O511" i="11"/>
  <c r="O510" i="11"/>
  <c r="O509" i="11"/>
  <c r="O508" i="11"/>
  <c r="O507" i="11"/>
  <c r="O506" i="11"/>
  <c r="O504" i="11"/>
  <c r="O503" i="11"/>
  <c r="O502" i="11"/>
  <c r="O500" i="11"/>
  <c r="O499" i="11"/>
  <c r="O498" i="11"/>
  <c r="O497" i="11"/>
  <c r="O496" i="11"/>
  <c r="O495" i="11"/>
  <c r="O493" i="11"/>
  <c r="O492" i="11"/>
  <c r="O491" i="11"/>
  <c r="O490" i="11"/>
  <c r="O489" i="11"/>
  <c r="O488" i="11"/>
  <c r="O487" i="11"/>
  <c r="O486" i="11"/>
  <c r="O485" i="11"/>
  <c r="O484" i="11"/>
  <c r="O483" i="11"/>
  <c r="O482" i="11"/>
  <c r="O481" i="11"/>
  <c r="O480" i="11"/>
  <c r="O479" i="11"/>
  <c r="O478" i="11"/>
  <c r="O476" i="11"/>
  <c r="O475" i="11"/>
  <c r="O474" i="11"/>
  <c r="O473" i="11"/>
  <c r="O472" i="11"/>
  <c r="O471" i="11"/>
  <c r="O470" i="11"/>
  <c r="O469" i="11"/>
  <c r="O468" i="11"/>
  <c r="O467" i="11"/>
  <c r="O466" i="11"/>
  <c r="O465" i="11"/>
  <c r="O464" i="11"/>
  <c r="O463" i="11"/>
  <c r="O462" i="11"/>
  <c r="O461" i="11"/>
  <c r="O460" i="11"/>
  <c r="O459" i="11"/>
  <c r="O458" i="11"/>
  <c r="O457" i="11"/>
  <c r="O456" i="11"/>
  <c r="O455" i="11"/>
  <c r="O454" i="11"/>
  <c r="O453" i="11"/>
  <c r="O452" i="11"/>
  <c r="O451" i="11"/>
  <c r="O449" i="11"/>
  <c r="O447" i="11"/>
  <c r="O446" i="11"/>
  <c r="O445" i="11"/>
  <c r="O444" i="11"/>
  <c r="O439" i="11"/>
  <c r="O438" i="11"/>
  <c r="O437" i="11"/>
  <c r="O435" i="11"/>
  <c r="O434" i="11"/>
  <c r="O433" i="11"/>
  <c r="O432" i="11"/>
  <c r="O431" i="11"/>
  <c r="O430" i="11"/>
  <c r="O428" i="11"/>
  <c r="O427" i="11"/>
  <c r="O426" i="11"/>
  <c r="O425" i="11"/>
  <c r="O424" i="11"/>
  <c r="O422" i="11"/>
  <c r="O421" i="11"/>
  <c r="O420" i="11"/>
  <c r="O419" i="11"/>
  <c r="O418" i="11"/>
  <c r="O417" i="11"/>
  <c r="O415" i="11"/>
  <c r="O414" i="11"/>
  <c r="O413" i="11"/>
  <c r="O411" i="11"/>
  <c r="O410" i="11"/>
  <c r="O409" i="11"/>
  <c r="O407" i="11"/>
  <c r="O406" i="11"/>
  <c r="O405" i="11"/>
  <c r="O404" i="11"/>
  <c r="O403" i="11"/>
  <c r="O402" i="11"/>
  <c r="O401" i="11"/>
  <c r="O400" i="11"/>
  <c r="O399" i="11"/>
  <c r="O398" i="11"/>
  <c r="O397" i="11"/>
  <c r="O396" i="11"/>
  <c r="O395" i="11"/>
  <c r="O394" i="11"/>
  <c r="O393" i="11"/>
  <c r="O392" i="11"/>
  <c r="O391" i="11"/>
  <c r="O390" i="11"/>
  <c r="O388" i="11"/>
  <c r="O387" i="11"/>
  <c r="O386" i="11"/>
  <c r="O385" i="11"/>
  <c r="O384" i="11"/>
  <c r="O383" i="11"/>
  <c r="O382" i="11"/>
  <c r="O381" i="11"/>
  <c r="O380" i="11"/>
  <c r="O379" i="11"/>
  <c r="O378" i="11"/>
  <c r="O377" i="11"/>
  <c r="O376" i="11"/>
  <c r="O375" i="11"/>
  <c r="O374" i="11"/>
  <c r="O373" i="11"/>
  <c r="O372" i="11"/>
  <c r="O371" i="11"/>
  <c r="O370" i="11"/>
  <c r="O369" i="11"/>
  <c r="O368" i="11"/>
  <c r="O367" i="11"/>
  <c r="O366" i="11"/>
  <c r="O365" i="11"/>
  <c r="O364" i="11"/>
  <c r="O363" i="11"/>
  <c r="O362" i="11"/>
  <c r="O361" i="11"/>
  <c r="O360" i="11"/>
  <c r="O359" i="11"/>
  <c r="O358" i="11"/>
  <c r="O357" i="11"/>
  <c r="O356" i="11"/>
  <c r="O353" i="11"/>
  <c r="O352" i="11"/>
  <c r="O351" i="11"/>
  <c r="O350" i="11"/>
  <c r="O349" i="11"/>
  <c r="O348" i="11"/>
  <c r="O347" i="11"/>
  <c r="O346" i="11"/>
  <c r="O345" i="11"/>
  <c r="O344" i="11"/>
  <c r="O343" i="11"/>
  <c r="O342" i="11"/>
  <c r="O339" i="11"/>
  <c r="O338" i="11"/>
  <c r="O337" i="11"/>
  <c r="O336" i="11"/>
  <c r="O335" i="11"/>
  <c r="O332" i="11"/>
  <c r="O331" i="11"/>
  <c r="O330" i="11"/>
  <c r="O329" i="11"/>
  <c r="O328" i="11"/>
  <c r="O327" i="11"/>
  <c r="O326" i="11"/>
  <c r="O325" i="11"/>
  <c r="O324" i="11"/>
  <c r="O323" i="11"/>
  <c r="O322" i="11"/>
  <c r="O321" i="11"/>
  <c r="O320" i="11"/>
  <c r="O319" i="11"/>
  <c r="O318" i="11"/>
  <c r="O317" i="11"/>
  <c r="O316" i="11"/>
  <c r="O315" i="11"/>
  <c r="O314" i="11"/>
  <c r="O313" i="11"/>
  <c r="O312" i="11"/>
  <c r="O311" i="11"/>
  <c r="O310" i="11"/>
  <c r="O309" i="11"/>
  <c r="O308" i="11"/>
  <c r="O307" i="11"/>
  <c r="O306" i="11"/>
  <c r="O305" i="11"/>
  <c r="O304" i="11"/>
  <c r="O303" i="11"/>
  <c r="O301" i="11"/>
  <c r="O300" i="11"/>
  <c r="O299" i="11"/>
  <c r="O297" i="11"/>
  <c r="O296" i="11"/>
  <c r="O295" i="11"/>
  <c r="O294" i="11"/>
  <c r="O293" i="11"/>
  <c r="O292" i="11"/>
  <c r="O289" i="11"/>
  <c r="O288" i="11"/>
  <c r="O287" i="11"/>
  <c r="O286" i="11"/>
  <c r="O285" i="11"/>
  <c r="O284" i="11"/>
  <c r="O283" i="11"/>
  <c r="O282" i="11"/>
  <c r="O281" i="11"/>
  <c r="O280" i="11"/>
  <c r="O279" i="11"/>
  <c r="O278" i="11"/>
  <c r="O277" i="11"/>
  <c r="O276" i="11"/>
  <c r="O275" i="11"/>
  <c r="O270" i="11"/>
  <c r="O269" i="11"/>
  <c r="O268" i="11"/>
  <c r="O266" i="11"/>
  <c r="O265" i="11"/>
  <c r="O264" i="11"/>
  <c r="O263" i="11"/>
  <c r="O262" i="11"/>
  <c r="O261" i="11"/>
  <c r="O259" i="11"/>
  <c r="O258" i="11"/>
  <c r="O257" i="11"/>
  <c r="O256"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2" i="11"/>
  <c r="O221" i="11"/>
  <c r="O220" i="11"/>
  <c r="O219" i="11"/>
  <c r="O218" i="11"/>
  <c r="O216" i="11"/>
  <c r="O215" i="11"/>
  <c r="O214" i="11"/>
  <c r="O213" i="11"/>
  <c r="O212" i="11"/>
  <c r="O211" i="11"/>
  <c r="O210" i="11"/>
  <c r="O209" i="11"/>
  <c r="O208" i="11"/>
  <c r="O207" i="11"/>
  <c r="O206" i="11"/>
  <c r="O205" i="11"/>
  <c r="O204" i="11"/>
  <c r="O203" i="11"/>
  <c r="O202" i="11"/>
  <c r="O201" i="11"/>
  <c r="O200" i="11"/>
  <c r="O198" i="11"/>
  <c r="O197" i="11"/>
  <c r="O196" i="11"/>
  <c r="O194" i="11"/>
  <c r="O193" i="11"/>
  <c r="O191" i="11"/>
  <c r="O190" i="11"/>
  <c r="O189" i="11"/>
  <c r="O188" i="11"/>
  <c r="O187" i="11"/>
  <c r="O186" i="11"/>
  <c r="O185" i="11"/>
  <c r="O184" i="11"/>
  <c r="O182" i="11"/>
  <c r="O181" i="11"/>
  <c r="O180" i="11"/>
  <c r="O179" i="11"/>
  <c r="O178"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1" i="11"/>
  <c r="O150" i="11"/>
  <c r="O149" i="11"/>
  <c r="O148" i="11"/>
  <c r="O147" i="11"/>
  <c r="O146" i="11"/>
  <c r="O145" i="11"/>
  <c r="O144" i="11"/>
  <c r="O143" i="11"/>
  <c r="O142"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08" i="11"/>
  <c r="O107" i="11"/>
  <c r="O104" i="11"/>
  <c r="O101" i="11"/>
  <c r="O98" i="11"/>
  <c r="O97" i="11"/>
  <c r="O96" i="11"/>
  <c r="O94" i="11"/>
  <c r="O93" i="11"/>
  <c r="O92" i="11"/>
  <c r="O91" i="11"/>
  <c r="O90" i="11"/>
  <c r="O89" i="11"/>
  <c r="O88" i="11"/>
  <c r="O87" i="11"/>
  <c r="O86" i="11"/>
  <c r="O85" i="11"/>
  <c r="O84" i="11"/>
  <c r="O82" i="11"/>
  <c r="O79" i="11"/>
  <c r="O78" i="11"/>
  <c r="O77" i="11"/>
  <c r="O76" i="11"/>
  <c r="O75" i="11"/>
  <c r="O72" i="11"/>
  <c r="O71" i="11"/>
  <c r="O70" i="11"/>
  <c r="O69" i="11"/>
  <c r="O68" i="11"/>
  <c r="O63" i="11"/>
  <c r="O62" i="11"/>
  <c r="O61" i="11"/>
  <c r="O59" i="11"/>
  <c r="O56" i="11"/>
  <c r="O55" i="11"/>
  <c r="O54" i="11"/>
  <c r="O53" i="11"/>
  <c r="O52" i="11"/>
  <c r="O50" i="11"/>
  <c r="O49" i="11"/>
  <c r="O48" i="11"/>
  <c r="O46" i="11"/>
  <c r="O45" i="11"/>
  <c r="O43" i="11"/>
  <c r="O42" i="11"/>
  <c r="O41" i="11"/>
  <c r="O39" i="11"/>
  <c r="O38" i="11"/>
  <c r="O37" i="11"/>
  <c r="O36" i="11"/>
  <c r="O35" i="11"/>
  <c r="O34" i="11"/>
  <c r="O32" i="11"/>
  <c r="O31" i="11"/>
  <c r="O30" i="11"/>
  <c r="O29" i="11"/>
  <c r="O26" i="11"/>
  <c r="O24" i="11"/>
  <c r="O23" i="11"/>
  <c r="O22" i="11"/>
  <c r="O21" i="11"/>
  <c r="O20" i="11"/>
  <c r="O19" i="11"/>
  <c r="O18" i="11"/>
  <c r="O16" i="11"/>
  <c r="O15" i="11"/>
  <c r="O14" i="11"/>
  <c r="O13" i="11"/>
  <c r="O12" i="11"/>
  <c r="O10" i="11"/>
  <c r="Z13" i="11" l="1"/>
  <c r="Z15" i="11"/>
  <c r="Z14" i="11"/>
  <c r="V16" i="11"/>
  <c r="R16" i="11"/>
  <c r="U16" i="11"/>
  <c r="P2" i="11"/>
  <c r="P3" i="11"/>
  <c r="P4" i="11"/>
  <c r="P5" i="11"/>
  <c r="P6" i="11"/>
  <c r="P1" i="11"/>
  <c r="Z16"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Prosch</author>
    <author>Lindsey Pflum</author>
    <author>Susan Stehle</author>
  </authors>
  <commentList>
    <comment ref="A13" authorId="0" shapeId="0" xr:uid="{00000000-0006-0000-0000-000001000000}">
      <text>
        <r>
          <rPr>
            <b/>
            <sz val="9"/>
            <color indexed="81"/>
            <rFont val="Tahoma"/>
            <family val="2"/>
          </rPr>
          <t>James Prosch:</t>
        </r>
        <r>
          <rPr>
            <sz val="9"/>
            <color indexed="81"/>
            <rFont val="Tahoma"/>
            <family val="2"/>
          </rPr>
          <t xml:space="preserve">
Establish priorities and funding for upcoming projects.
</t>
        </r>
      </text>
    </comment>
    <comment ref="A14" authorId="0" shapeId="0" xr:uid="{00000000-0006-0000-0000-000002000000}">
      <text>
        <r>
          <rPr>
            <b/>
            <sz val="9"/>
            <color indexed="81"/>
            <rFont val="Tahoma"/>
            <family val="2"/>
          </rPr>
          <t>James Prosch:</t>
        </r>
        <r>
          <rPr>
            <sz val="9"/>
            <color indexed="81"/>
            <rFont val="Tahoma"/>
            <family val="2"/>
          </rPr>
          <t xml:space="preserve">
Contact the respective ODOT District or MPO STIP/TIP coordinator to determine if the project needs to be added to the MPO Transportation Plan or TIP/STIP. It is the responsibility of the project manger to take the necessary action to accomplish this.
</t>
        </r>
      </text>
    </comment>
    <comment ref="A15" authorId="0" shapeId="0" xr:uid="{00000000-0006-0000-0000-000003000000}">
      <text>
        <r>
          <rPr>
            <b/>
            <sz val="9"/>
            <color indexed="81"/>
            <rFont val="Tahoma"/>
            <family val="2"/>
          </rPr>
          <t>James Prosch:</t>
        </r>
        <r>
          <rPr>
            <sz val="9"/>
            <color indexed="81"/>
            <rFont val="Tahoma"/>
            <family val="2"/>
          </rPr>
          <t xml:space="preserve">
The purpose of the meeting is to discuss the project from a variety of perspectives so that all disciplines begin the PDP with a common understanding of issues. Invitees may include: ODOT, FHWA, MPO, and/or the LPA.
Projects with an obvious scope of services (i.e. Path 1 projects such as resurfacing) do not need to have this meeting.  
Projects which require some initial definition regarding certain key elements may have this meeting with a limited audience (i.e. District Personnel and Central Office technical specialist). Multiple projects of this type could be discussed at the same meeting.
Larger and more complex Path 4/5 projects should typically ensure that these meetings are attended by appropriate staff (including external agencies, if appropriate).</t>
        </r>
      </text>
    </comment>
    <comment ref="A19" authorId="0" shapeId="0" xr:uid="{00000000-0006-0000-0000-000004000000}">
      <text>
        <r>
          <rPr>
            <b/>
            <sz val="9"/>
            <color indexed="81"/>
            <rFont val="Tahoma"/>
            <family val="2"/>
          </rPr>
          <t>James Prosch:</t>
        </r>
        <r>
          <rPr>
            <sz val="9"/>
            <color indexed="81"/>
            <rFont val="Tahoma"/>
            <family val="2"/>
          </rPr>
          <t xml:space="preserve">
The study area is the area for which data collection and analysis will focus and from which stakeholders will be identified and engaged.  The study area boundary needs to be established during this task. 
Most study areas can be described in text format although mapping will be required for some projects.  Study area maps are most beneficial for Path 4/5 level projects.
Logical termini are defined as the rational end points for a transportation improment and rational end point for review of environmental impacts.
ODOT staff shall define the study area for all projects. 
Most Path 1 and Path 2 projects have obvious study areas and logical termini.  Therefore, this information should be quickly established by the District.
It is important to remember that the study area is typically larger than the project area, and is not linked to the project¿s logical termini. The study area would be inclusive of the project¿s logical termini. The study area should be established so as not to restrict consideration of alternatives.
When developing a study area ensure that environmental and traffic study area needs are considered (a broader area may be required), which may differ from feasibility study needs.  
If an IMS is required, the necessary study area will need to include adjacent interchanges.  Refer to Section 550.2 of L&amp;D Volume 1 and the IMS Manual.</t>
        </r>
      </text>
    </comment>
    <comment ref="A20" authorId="0" shapeId="0" xr:uid="{00000000-0006-0000-0000-000005000000}">
      <text>
        <r>
          <rPr>
            <b/>
            <sz val="9"/>
            <color indexed="81"/>
            <rFont val="Tahoma"/>
            <family val="2"/>
          </rPr>
          <t>James Prosch:</t>
        </r>
        <r>
          <rPr>
            <sz val="9"/>
            <color indexed="81"/>
            <rFont val="Tahoma"/>
            <family val="2"/>
          </rPr>
          <t xml:space="preserve">
During the field review, the project team will need to be aware of environmental and engineering issues that may be areas of concern as the project progresses.  The team should look for areas that do not necessarily need to be avoided, but rather identify locations that will entail additional study, coordination, design, right-of-way, or construction cost.
ODOT staff should visit every potential project site to confirm the problem and proposed solution. 
Exceptions to performing a field review may be appropriate for very simple projects with a well defined scope.  For these projects, mapping and other tools (Roadview Explorer or Google Streetview) may be used to evaluate the site.</t>
        </r>
      </text>
    </comment>
    <comment ref="A22" authorId="0" shapeId="0" xr:uid="{00000000-0006-0000-0000-000006000000}">
      <text>
        <r>
          <rPr>
            <b/>
            <sz val="9"/>
            <color indexed="81"/>
            <rFont val="Tahoma"/>
            <family val="2"/>
          </rPr>
          <t>James Prosch:</t>
        </r>
        <r>
          <rPr>
            <sz val="9"/>
            <color indexed="81"/>
            <rFont val="Tahoma"/>
            <family val="2"/>
          </rPr>
          <t xml:space="preserve">
The information related to this task is gathered through secondary literature searches or field reviews for the purposes of refining the scope of a given project.
Evaluate project to determine any design and construction impacts that could potentially develop. Some secondary source data that the project team may want to consider includes:  sub-standard geometrics,  pavement issues, structure issues, traffic control issues, maintenance of traffic issues, drainage issues, impacts to major utilities, right of way impacts, railroad impacts, FEMA zones, etc.
It is important to anticipate those design and construction impacts that could potentially develop in the surrounding area.
The project team should document concerns and evaluate for validity through the Project Development Process.
</t>
        </r>
      </text>
    </comment>
    <comment ref="A23" authorId="0" shapeId="0" xr:uid="{00000000-0006-0000-0000-000007000000}">
      <text>
        <r>
          <rPr>
            <b/>
            <sz val="9"/>
            <color indexed="81"/>
            <rFont val="Tahoma"/>
            <family val="2"/>
          </rPr>
          <t>James Prosch:</t>
        </r>
        <r>
          <rPr>
            <sz val="9"/>
            <color indexed="81"/>
            <rFont val="Tahoma"/>
            <family val="2"/>
          </rPr>
          <t xml:space="preserve">
Conduct a literature search regarding the soil and geologic conditions of the project. Provide a comprehensive review of all existing information available for the study area.  In addition, conduct interviews with appropriate individuals regarding soil and geologic conditions.  See the Specifications for Geotechnical Exploration, Section 200 for possible sources. 
Visit the site to observe, document, and verify geotechnical and geological conditions and features.
Provide a description of the general geology and hydrogeology. Identify any potentially significant geologic or hydrogeologic features that should be considered relative to project interests. Identify all literature reviewed.
Maintenance type projects that do not involve geotechnical related items, such as traffic signal maintenance, sign replacement, etc. likely do not need to be evaluated.
</t>
        </r>
      </text>
    </comment>
    <comment ref="A24" authorId="0" shapeId="0" xr:uid="{00000000-0006-0000-0000-000008000000}">
      <text>
        <r>
          <rPr>
            <b/>
            <sz val="9"/>
            <color indexed="81"/>
            <rFont val="Tahoma"/>
            <family val="2"/>
          </rPr>
          <t>James Prosch:</t>
        </r>
        <r>
          <rPr>
            <sz val="9"/>
            <color indexed="81"/>
            <rFont val="Tahoma"/>
            <family val="2"/>
          </rPr>
          <t xml:space="preserve">
The information related to this task is gathered through secondary literature searches and field reviews for the purposes of refining the scope of a given project.
Among the environmental issues that must be given preliminary consideration during this phase of the PDP are scenic rivers, historic bridges, wetlands, streams and waterways, archaeological sites, historic buildings, parks and recreation areas, threatened and endangered species, air quality, landfills and industrial sites, farmlands, and public facilities.
The project site should be visited to observe, document, and verify any such environmental issues for the PIP.  The project team should document concerns and evaluate their validity throughout the Project Development Process.
For some resource areas, it may be appropriate to identify areas adjacent to the project that may be affected by a change in project scope.</t>
        </r>
      </text>
    </comment>
    <comment ref="A25" authorId="0" shapeId="0" xr:uid="{00000000-0006-0000-0000-000009000000}">
      <text>
        <r>
          <rPr>
            <b/>
            <sz val="9"/>
            <color indexed="81"/>
            <rFont val="Tahoma"/>
            <family val="2"/>
          </rPr>
          <t>James Prosch:</t>
        </r>
        <r>
          <rPr>
            <sz val="9"/>
            <color indexed="81"/>
            <rFont val="Tahoma"/>
            <family val="2"/>
          </rPr>
          <t xml:space="preserve">
The information related to this task is gathered through secondary literature searches or field reviews for the purposes of refining the scope of a given project.
Identify major utilities (such as electrical substation or transmission line, sanitary lift station, gas pumping station.
Determine cost and/or schedule impacts based on known utility information.
It is important to anticipate those design and construction impacts that could potentially develop in the surrounding area.
The project team should document concerns and evaluate for validity through the Project Development Process.</t>
        </r>
      </text>
    </comment>
    <comment ref="A26" authorId="0" shapeId="0" xr:uid="{00000000-0006-0000-0000-00000A000000}">
      <text>
        <r>
          <rPr>
            <b/>
            <sz val="9"/>
            <color indexed="81"/>
            <rFont val="Tahoma"/>
            <family val="2"/>
          </rPr>
          <t>James Prosch:</t>
        </r>
        <r>
          <rPr>
            <sz val="9"/>
            <color indexed="81"/>
            <rFont val="Tahoma"/>
            <family val="2"/>
          </rPr>
          <t xml:space="preserve">
Send to District Traffic, Central Office of Traffic Operations, and Roadway Engineering for Review.  Final Determination will be made by the Central Office of Roadway Engineerng.
Federal Regulation 23 CFR 940 requires ITS projects and traditional projects with ITS components funded through the highway trust fund to conform to the National ITS Architecture and applicable standards.
In accordance with 23 CFR 940.3, an ITS project is ¿any project that in whole or in part funds the acquisition of technologies or systems of technologies that provide or significantly contribute to the provision of one or more ITS user services as defined in the National ITS Architecture¿. 
In Ohio a project would be considered to be
an ITS project if it meets any of the following:
1. It requires the integration of multiple separate systems.
2. It is a project that has significant potential to involve the integration of technologies on a
multi-jurisdictional level.
3. It replaces existing or installs new centrally controlled software.
See Part 13 of the TEM for further information.</t>
        </r>
      </text>
    </comment>
    <comment ref="A27" authorId="1" shapeId="0" xr:uid="{A9D36CF0-A59B-43CF-9259-6FFE95315EF8}">
      <text>
        <r>
          <rPr>
            <b/>
            <sz val="9"/>
            <color indexed="81"/>
            <rFont val="Tahoma"/>
            <charset val="1"/>
          </rPr>
          <t>Lindsey Pflum:</t>
        </r>
        <r>
          <rPr>
            <sz val="9"/>
            <color indexed="81"/>
            <rFont val="Tahoma"/>
            <charset val="1"/>
          </rPr>
          <t xml:space="preserve">
In the case where previous or existing studies have been conducted by ODOT or another entity, every effort should be taken to use existing work and understand conclusions and recommended solutions from those studies. 
Often substantial amounts of existing analytical material are available. Much of the available analysis is contained in prior studies and reports. The difficulty is identifying which material will advance the project. Typical analyses available in the literature include traffic modeling and diversion analysis; capacity analysis; crash analysis; physical systems inventory analysis; social, economic and environmental inventories; and utility, right of way, soils, slopes and other design-type assessments. Additionally, School Travel Plans may be available for the project area to understand pedestrian and bicycle accommodations.
Review the available information to determine what it can bring to the project. This will also begin the process of determining what data will need to be collected as original research. 
Ultimately, the goal is to develop a thorough understanding of existing travel patterns and system performance along with the transportation solutions that have been identified for the area in the past. Important analysis will help to define the problems facing the study area.</t>
        </r>
      </text>
    </comment>
    <comment ref="A28" authorId="1" shapeId="0" xr:uid="{28CD59B3-E1A1-475D-B26C-01090A99DAD6}">
      <text>
        <r>
          <rPr>
            <b/>
            <sz val="9"/>
            <color indexed="81"/>
            <rFont val="Tahoma"/>
            <charset val="1"/>
          </rPr>
          <t>Lindsey Pflum:</t>
        </r>
        <r>
          <rPr>
            <sz val="9"/>
            <color indexed="81"/>
            <rFont val="Tahoma"/>
            <charset val="1"/>
          </rPr>
          <t xml:space="preserve">
Investigate two items to understand if a project may be a safety priority for the state.  Step 1 is to review the Safety Integrated Project (SIP) Maps located on the Highway Safety Programs Website. If your location is not on the map, proceed to Step 2. If it is on the map, safety should be considered with the project and there is no need to complete Step 2.
In Step 2, three (3) years of historical crash data based on a spatial query along the corridor. Intersections shall include crashes on the cross street.  This can easily be completed in ODOTs GIS Crash Analysis Tool (GCAT). If a pattern exists or if there have been more than one fatal or serious injury crash within the project area, safety should be considered with the project.
If considered a priority, Task 1.3.A - Crash Analysis should be scoped in the project for Paths 1 thru 5 and Tasks 1.3.G - Safety Analysis - No Build and 2.1.A.D - Safety Analysis for Feasible (Build) Alternative(s) should be scoped for paths 3 thru 5.</t>
        </r>
      </text>
    </comment>
    <comment ref="A29" authorId="0" shapeId="0" xr:uid="{00000000-0006-0000-0000-00000B000000}">
      <text>
        <r>
          <rPr>
            <b/>
            <sz val="9"/>
            <color indexed="81"/>
            <rFont val="Tahoma"/>
            <family val="2"/>
          </rPr>
          <t>James Prosch:</t>
        </r>
        <r>
          <rPr>
            <sz val="9"/>
            <color indexed="81"/>
            <rFont val="Tahoma"/>
            <family val="2"/>
          </rPr>
          <t xml:space="preserve">
The Project Initiation Package is intended to provide a snapshot of potential issues and concerns that could require major costs for construction or preliminary engineering changes, redesigns, or re-routing in future phases of the PDP. Knowing about and avoiding these issues will save time and money. 
The Project Initiation Package is a compilation of information collected through Tasks 1.2.A through 1.2.E into a report.
A required form for the Project Initiation Package is available on the ODOT website.  In addition to the form, the Project Initiation Package may include resource and issue areas on USGS or aerial mapping.
The Project Initiation Package is required for projects following Paths 2-5.  Though unlikely, the PIP may be needed on certain Path 1 projects. The Project Initiation Package must be developed, reviewed and approved by the District. In addition, Central Office and external agency reviews as listed in the Project Development Process Manual (PDP), Appendix B Review Matrices may be required.</t>
        </r>
      </text>
    </comment>
    <comment ref="A30" authorId="0" shapeId="0" xr:uid="{00000000-0006-0000-0000-00000C000000}">
      <text>
        <r>
          <rPr>
            <b/>
            <sz val="9"/>
            <color indexed="81"/>
            <rFont val="Tahoma"/>
            <family val="2"/>
          </rPr>
          <t>James Prosch:</t>
        </r>
        <r>
          <rPr>
            <sz val="9"/>
            <color indexed="81"/>
            <rFont val="Tahoma"/>
            <family val="2"/>
          </rPr>
          <t xml:space="preserve">
Provide mapping that shows present existing transportation facilities, land use, general socio economic information, and related conditions such as utilities, rail lines, environmental, and geological features.  Maps should be developed to the scale and level of detail to allow for continual updating and refining during the various phases in the PDP. 
Base mapping will identify the study area, logical termini and the extent and limits of alternatives.
Depending on the necessary level of detail, base mapping can be generated in many different platforms including CADD, GIS or other graphic design programs.
Path 4 and 5 projects typically require this task.  Some projects may be able to utilize previously developed mapping and would not need to include this task.</t>
        </r>
      </text>
    </comment>
    <comment ref="A31" authorId="0" shapeId="0" xr:uid="{00000000-0006-0000-0000-00000D000000}">
      <text>
        <r>
          <rPr>
            <b/>
            <sz val="9"/>
            <color indexed="81"/>
            <rFont val="Tahoma"/>
            <family val="2"/>
          </rPr>
          <t>James Prosch:</t>
        </r>
        <r>
          <rPr>
            <sz val="9"/>
            <color indexed="81"/>
            <rFont val="Tahoma"/>
            <family val="2"/>
          </rPr>
          <t xml:space="preserve">
Establish project concept and scope. 
Develop C1 Estimate for construction, right of way and utilities.
C1 Estimates are preliminary budgetary estimates prepared by District personnel, consultants, or municipalities. 
Since defined items and quantities are typically unknown during the planning stages, a C1 Estimate will not contain these details. However, it can contain more details if known. A C1 Estimate will have major cost categories such as earthwork, lighting, drainage, etc. and their respective costs. 
Do not substitute these estimates in place of final design estimates (C2 Estimates). Since these are preliminary estimates with undefined items and quantities, incorporate a contingency into the estimate to account for the unknowns. 
Utility costs shall be reflected on a lump sum basis by type of utility, with differentiation between distribution, transmission or major facilities.
The PM should indicate if the District, consultant or LPA is providing the cost estimates.  Provide cost estimates for construction, right of way and utility relocation.  
During the utility estimating process, coordinate with the District utility section. 
The Office of Real Estate may help with R/W cost estimating.</t>
        </r>
      </text>
    </comment>
    <comment ref="A36" authorId="0" shapeId="0" xr:uid="{00000000-0006-0000-0000-00000F000000}">
      <text>
        <r>
          <rPr>
            <b/>
            <sz val="9"/>
            <color indexed="81"/>
            <rFont val="Tahoma"/>
            <family val="2"/>
          </rPr>
          <t>James Prosch:</t>
        </r>
        <r>
          <rPr>
            <sz val="9"/>
            <color indexed="81"/>
            <rFont val="Tahoma"/>
            <family val="2"/>
          </rPr>
          <t xml:space="preserve">
Building upon previous analysis, identify any patterns based on crash data, AADT, or roadway characteristics (curvature, roadside barrier, signs and pavement markings) that should be noted. From this information, countermeasures can be selected and included in the project.
For projects requiring an environmental document, this crash data will be used in the development of the Purpose and Need Statement.
Additional guidance is provided in the L&amp;D Volume 1, Section 100. The reviews are safety based and do not require any roadway elements to be noted unless there is a safety related countermeasure.
Once a feasible (build) alternative(s) is identified for Paths 3, 4 and 5 projects, quantitative safety analysis can be completed in Task 2.1.A.D..</t>
        </r>
      </text>
    </comment>
    <comment ref="A38" authorId="0" shapeId="0" xr:uid="{00000000-0006-0000-0000-000010000000}">
      <text>
        <r>
          <rPr>
            <b/>
            <sz val="9"/>
            <color indexed="81"/>
            <rFont val="Tahoma"/>
            <family val="2"/>
          </rPr>
          <t>James Prosch:</t>
        </r>
        <r>
          <rPr>
            <sz val="9"/>
            <color indexed="81"/>
            <rFont val="Tahoma"/>
            <family val="2"/>
          </rPr>
          <t xml:space="preserve">
If turning movements (beyond what is available on the web site) are needed, obtain the needed counts. If the project sponsor is not able to provide the necessary counts, a count request is sent to the manager of the Traffic Monitoring Program.
For intersection improvements, it is very important to have recent manual turning movement counts since intersections are typically the capacity chokepoint on most highways and the turning movement forecasts are used to determine whether turn lanes are needed, how long they should be and if multiple lanes are needed.</t>
        </r>
      </text>
    </comment>
    <comment ref="A39" authorId="0" shapeId="0" xr:uid="{00000000-0006-0000-0000-000011000000}">
      <text>
        <r>
          <rPr>
            <b/>
            <sz val="9"/>
            <color indexed="81"/>
            <rFont val="Tahoma"/>
            <family val="2"/>
          </rPr>
          <t>James Prosch:</t>
        </r>
        <r>
          <rPr>
            <sz val="9"/>
            <color indexed="81"/>
            <rFont val="Tahoma"/>
            <family val="2"/>
          </rPr>
          <t xml:space="preserve">
While ODOT maintains and extensive traffic counting program and these exisiting counts should be used to the maximum extent practicable, additional machine counts should be collected for any roadway segments that will require traffic analysis for project design if they are unavailable or otherwise lacking.</t>
        </r>
      </text>
    </comment>
    <comment ref="A40" authorId="1" shapeId="0" xr:uid="{D3D8C2AE-8CD5-483E-9366-42784943CB41}">
      <text>
        <r>
          <rPr>
            <b/>
            <sz val="9"/>
            <color indexed="81"/>
            <rFont val="Tahoma"/>
            <charset val="1"/>
          </rPr>
          <t>Lindsey Pflum:</t>
        </r>
        <r>
          <rPr>
            <sz val="9"/>
            <color indexed="81"/>
            <rFont val="Tahoma"/>
            <charset val="1"/>
          </rPr>
          <t xml:space="preserve">
For some Path 3 projects and all Path 4 and 5 projects, a Preliminary Coordination Meeting will be required for those projects that propose to alter the traffic network, such as additional thru lanes or new ramp connections.  
The Preliminary Coordination Meeting will avoid delays in development of the traffic forecast by including all appropriate stakeholders in the development of design traffic.  The Project Manager (PM) shall contact the Office of Statewide Planning and Research, Modeling and Forecasting Section (M&amp;F) prior to scheduling this meeting.  The M&amp;F team will provide the PM with a checklist of materials to be sent to meeting participants prior to the meeting.  Prior coordination with M&amp;F will help in determining who should be invited to the meeting.</t>
        </r>
      </text>
    </comment>
    <comment ref="A41" authorId="0" shapeId="0" xr:uid="{00000000-0006-0000-0000-000012000000}">
      <text>
        <r>
          <rPr>
            <b/>
            <sz val="9"/>
            <color indexed="81"/>
            <rFont val="Tahoma"/>
            <family val="2"/>
          </rPr>
          <t>James Prosch:</t>
        </r>
        <r>
          <rPr>
            <sz val="9"/>
            <color indexed="81"/>
            <rFont val="Tahoma"/>
            <family val="2"/>
          </rPr>
          <t xml:space="preserve">
Obtain Planning Level Traffic for the no-build alternative.  NOTE:  Any project requiring traffic data from the Office of Statewide Planning and Research, Modeling and Forecasting Section (M&amp;F), will most likely request No Build and Build traffic simultaneously.  However, the tasks have been broken apart to emphasize the necessity of obtaining No Build traffic for purposes of identifying traffic operation deficiencies for projects requiring D-listed or higher environmental documents.  
Requesting traffic from M&amp;F for Path 1 and Path 2 projects and some Path 3 projects may not be necessary.  Traffic forecasts for lower level projects which do not propose to alter the traffic network should be obtained using the Simplified Highway Forecasting Tool (SHIFT) (on the State system), MPO growth rates, trending past counts or using a state average rate of growth.  
Planning level traffic is designed to answer questions on the order of magnitude of the addition of a general purpose travel lane in a certain location or other changes in the roadway network such as projects anticipated to consider multiple alternatives that are expected to result in significant traffic diversion. Careful consideration should be given to obtaining Certified Traffic for the No Build Condition if more detailed analysis is required to identify operational failures for the purposes of establishing the Purpose and Need of the project.
Note that some Path 3 projects and all Path 4 and Path 5 projects will require scoping for Task 1.3.C.C ¿Preliminary Coordination Meeting for Traffic Modeling to ensure coordination with the Office of Statewide Planning and Research, Modeling and Forecasting Section and other stakeholders prior to submitting any requests for certified or planning level traffic.</t>
        </r>
      </text>
    </comment>
    <comment ref="A42" authorId="0" shapeId="0" xr:uid="{00000000-0006-0000-0000-000013000000}">
      <text>
        <r>
          <rPr>
            <b/>
            <sz val="9"/>
            <color indexed="81"/>
            <rFont val="Tahoma"/>
            <family val="2"/>
          </rPr>
          <t>James Prosch:</t>
        </r>
        <r>
          <rPr>
            <sz val="9"/>
            <color indexed="81"/>
            <rFont val="Tahoma"/>
            <family val="2"/>
          </rPr>
          <t xml:space="preserve">
Obtain Certified Traffic (CT) for the no-build alternative.   NOTE:  Any project requiring traffic data from the Office of Statewide Planning and Research, Modeling and Forecasting Section (M&amp;F), will most likely request No Build and Build traffic simultaneously.  However, the tasks have been broken apart to emphasize the necessity of obtaining No Build traffic for the purposes of identifying traffic operation deficiencies for projects requiring D-listed or higher environmental documents.    
Requesting traffic from M&amp;F for Path 1 and Path 2 projects and some Path 3 projects may not be necessary.  Traffic forecasts for those projects should be obtained using the Simplified Highway Forecasting Tool (SHIFT) (on the State system), MPO growth rates, trending past counts or using a state average rate.  
Certified Traffic consists of the final traffic forecasts and related information including turn volumes, direction factors, 30th highest hour factors etc. needed to analyze the traffic operations for the existing condition.  This data will be used for determining capacity and operations needs during the Planning Phase of the PDP to be used in development of the project¿s Purpose and Need.
Note that some Path 3 projects and all Path 4 and Path 5 projects will require scoping for Task 1.3.C.C ¿Preliminary Coordination Meeting for Traffic Modeling  to ensure coordination with the Office of Statewide Planning and Research, Modeling and Forecasting Section and other stakeholders prior to submitting any requests for planning level or certified traffic.</t>
        </r>
      </text>
    </comment>
    <comment ref="A43" authorId="0" shapeId="0" xr:uid="{00000000-0006-0000-0000-000014000000}">
      <text>
        <r>
          <rPr>
            <b/>
            <sz val="9"/>
            <color indexed="81"/>
            <rFont val="Tahoma"/>
            <family val="2"/>
          </rPr>
          <t>James Prosch:</t>
        </r>
        <r>
          <rPr>
            <sz val="9"/>
            <color indexed="81"/>
            <rFont val="Tahoma"/>
            <family val="2"/>
          </rPr>
          <t xml:space="preserve">
Perform a capacity analysis of the existing conditions to identify any operational deficiencies.  Use the methodologies and software types as accepted in the ODOT Manuals and Guidance documents. This analysis will be used to support the Need elements in the Purpose and Need document as applicable.</t>
        </r>
      </text>
    </comment>
    <comment ref="A44" authorId="1" shapeId="0" xr:uid="{6352D80A-FDC0-42B6-983A-BDAE40D9AD54}">
      <text>
        <r>
          <rPr>
            <b/>
            <sz val="9"/>
            <color indexed="81"/>
            <rFont val="Tahoma"/>
            <charset val="1"/>
          </rPr>
          <t>Lindsey Pflum:</t>
        </r>
        <r>
          <rPr>
            <sz val="9"/>
            <color indexed="81"/>
            <rFont val="Tahoma"/>
            <charset val="1"/>
          </rPr>
          <t xml:space="preserve">
The AASHTO Highway Safety Manual will be used to quantify the safety performance of the No Build Condition.  See the Safety Analysis Guidelines maintained by the Office of Program Management for procedures to complete the analysis for the No Build Condition.</t>
        </r>
      </text>
    </comment>
    <comment ref="A45" authorId="0" shapeId="0" xr:uid="{00000000-0006-0000-0000-000015000000}">
      <text>
        <r>
          <rPr>
            <b/>
            <sz val="9"/>
            <color indexed="81"/>
            <rFont val="Tahoma"/>
            <family val="2"/>
          </rPr>
          <t>James Prosch:</t>
        </r>
        <r>
          <rPr>
            <sz val="9"/>
            <color indexed="81"/>
            <rFont val="Tahoma"/>
            <family val="2"/>
          </rPr>
          <t xml:space="preserve">
Refer to the Office of Environmental Services¿ Guidance for Developing Purpose and Need, April 2018.
The Purpose and Need  (P&amp;N) Statement provides the screening criteria against which proposed alternatives can be developed, evaluated, and eliminated, including the consideration of Performance Based Project Development.
A P&amp;N Statement is required for all D1, D2, and D3 Categorical Exclusions (CEs), EA and EIS NEPA documents.  A P&amp;N Statement is not required for undocumented CEs (C1 and C2).  However, including supporting documentation in EnviroNet for the need of the project is recommended, such as bridge inspection reports, pavement condition ratings, etc. for C1 and C2 projects.  
Completion of Task 1.3.H for projects requiring a D1, D2 and D3 NEPA document shall be completed using the Purpose &amp; Need Tab of EnviroNet.  Submission of a stand-alone P&amp;N Statement is only necessary on EA and EIS NEPA documents.  Typically, Path 1 and Path 2 projects will not require a P&amp;N Statement. 
The project team is responsible for producing the Purpose and Need Statement based on the technical studies, analyses, stakeholder discussions, logical termini determination, and the existing and future conditions analysis (as applicable).  The P&amp;N should be detailed enough to qualitatively and quantitatively define the transportation problems and establish the need for the potential project.  
The P&amp;N evolves throughout project development and may require periodic updates as the project changes.  The P&amp;N is not considered final until the approval of the environmental document.</t>
        </r>
      </text>
    </comment>
    <comment ref="A49" authorId="0" shapeId="0" xr:uid="{00000000-0006-0000-0000-000016000000}">
      <text>
        <r>
          <rPr>
            <b/>
            <sz val="9"/>
            <color indexed="81"/>
            <rFont val="Tahoma"/>
            <family val="2"/>
          </rPr>
          <t>James Prosch:</t>
        </r>
        <r>
          <rPr>
            <sz val="9"/>
            <color indexed="81"/>
            <rFont val="Tahoma"/>
            <family val="2"/>
          </rPr>
          <t xml:space="preserve">
Prepare a Public Involvement Plan (PI Plan).
The PI Plan is the written description of the approach to incorporating stakeholders and the public into the PDP. As such, it should do the following:
*Define and describe the public involvement activities and publications for each phase of the PDP,
*Define the strategy to gather information, ideas and opinions from stakeholders,
*Explain how the ideas will be incorporated into the PDP decision-making process,
*Identify the actions and approaches to inform stakeholders about the issues being studied,
*Identify responsibilities for managing and implementing public involvement, and
*Clarify the mechanisms for implementing the PI Plan during the PDP.
The PI Plan should be developed early in the Project Development Process. Project stakeholders should be involved in refining the PI Plan. 
It is important to "right-size" the Public Involvement Plan for the type of project or Path selected in the scoping process.  All Path 4 and 5 projects, and complex Path 3 projects, will have a written PI Plan while it may not be necessary for small, less complex projects identified in Paths 1-3.
As with all PDP deliverables, the scope of the PI Plan should be in accordance with the needs of the project. The PI Plan document is secondary to establishing a rational public involvement process. The document only needs to be as detailed as necessary to set an appropriate process in place.</t>
        </r>
      </text>
    </comment>
    <comment ref="A53" authorId="0" shapeId="0" xr:uid="{00000000-0006-0000-0000-000017000000}">
      <text>
        <r>
          <rPr>
            <b/>
            <sz val="9"/>
            <color indexed="81"/>
            <rFont val="Tahoma"/>
            <family val="2"/>
          </rPr>
          <t>James Prosch:</t>
        </r>
        <r>
          <rPr>
            <sz val="9"/>
            <color indexed="81"/>
            <rFont val="Tahoma"/>
            <family val="2"/>
          </rPr>
          <t xml:space="preserve">
Attend meetings, as necessary, for project development during the Planning (PL) phase.
Meetings may include:
- ODOT working meetings
- Implementation committee meetings
- Progress Meetings
- Utility Coordination Meetings
The scope should identify an anticipated number of meetings.
For Paths 2 and 3, Project specific issues may require meetings to address items from the project initiation package.  If the project does not identify any issues that require coordination, this task may be omitted.</t>
        </r>
      </text>
    </comment>
    <comment ref="A54" authorId="0" shapeId="0" xr:uid="{00000000-0006-0000-0000-000018000000}">
      <text>
        <r>
          <rPr>
            <b/>
            <sz val="9"/>
            <color indexed="81"/>
            <rFont val="Tahoma"/>
            <family val="2"/>
          </rPr>
          <t>James Prosch:</t>
        </r>
        <r>
          <rPr>
            <sz val="9"/>
            <color indexed="81"/>
            <rFont val="Tahoma"/>
            <family val="2"/>
          </rPr>
          <t xml:space="preserve">
In conjunction with meetings, provide general oversight and project management during the Planning (PL) Phase.  
Update the project schedule as needed.
It is important to consider issues that may change scope, schedule and budget of project and ensure that these issues are communicated to stakeholders and ODOT management.
For Paths 2 and 3, Project specific issues may require meetings to address items from the project initiation package.  If the project does not identify any issues that require coordination, this task may be omitted.</t>
        </r>
      </text>
    </comment>
    <comment ref="A57" authorId="1" shapeId="0" xr:uid="{968D436B-237D-42C9-ABB4-288E950200B0}">
      <text>
        <r>
          <rPr>
            <b/>
            <sz val="9"/>
            <color indexed="81"/>
            <rFont val="Tahoma"/>
            <charset val="1"/>
          </rPr>
          <t>Lindsey Pflum:</t>
        </r>
        <r>
          <rPr>
            <sz val="9"/>
            <color indexed="81"/>
            <rFont val="Tahoma"/>
            <charset val="1"/>
          </rPr>
          <t xml:space="preserve">
Required for all projects with Goals.  The initial plan is done prior to agreement and will not hours associated with development.  After the prime agreement is executed updates and modifications to the plan will be included in General Oversight.</t>
        </r>
      </text>
    </comment>
    <comment ref="A62" authorId="0" shapeId="0" xr:uid="{00000000-0006-0000-0000-000019000000}">
      <text>
        <r>
          <rPr>
            <b/>
            <sz val="9"/>
            <color indexed="81"/>
            <rFont val="Tahoma"/>
            <family val="2"/>
          </rPr>
          <t>James Prosch:</t>
        </r>
        <r>
          <rPr>
            <sz val="9"/>
            <color indexed="81"/>
            <rFont val="Tahoma"/>
            <family val="2"/>
          </rPr>
          <t xml:space="preserve">
For Path 3 or less projects with a well-defined scope of services for the proposed design work and limited utility involvement and environmental impacts, a limited review may be applied.  Except for the Environmental Document and Final Right-of-Way Plans, ODOT will not review the plans for accuracy and adherence to design and plan requirements
The limited review process cannot be applied to projects that require Federal oversight.
Limited Review Projects normally require the following design review submittals:
1. Environmental Document (Project Initiation Package or AER)
2. Roadway (Stage 1+2 combined)
3. Bridge Review
4. Final Right-of-Way
5. Final Right-of-Way Tracings
Review submittals for Stage 1 Detailed Design, Preliminary Right-of-Way, Stage 2 Detailed Design and Stage 3 Detailed Design are omitted.  The design activities associated with these submittals must be performed.  Final Right-of-Way and Right-of-Way Tracing Submissions are omitted if no temporary or permanent right-of-way is to be acquired.
External agency approvals (e.g., FAA Notification/Clearance, Waterway Permits, LD-33 County Engineer Approval and Railroad Agreements) and Central Office approvals (e.g., Desing Exceptions (District), Maintenance of Traffic Exceptions Committee, and Waterway Permit determination) must be obtained.
The District must approve any major design decisions that occur after Roadway and/or Bridge review</t>
        </r>
      </text>
    </comment>
    <comment ref="A71" authorId="0" shapeId="0" xr:uid="{00000000-0006-0000-0000-00001A000000}">
      <text>
        <r>
          <rPr>
            <b/>
            <sz val="9"/>
            <color indexed="81"/>
            <rFont val="Tahoma"/>
            <family val="2"/>
          </rPr>
          <t>James Prosch:</t>
        </r>
        <r>
          <rPr>
            <sz val="9"/>
            <color indexed="81"/>
            <rFont val="Tahoma"/>
            <family val="2"/>
          </rPr>
          <t xml:space="preserve">
Obtain Planning Level Traffic for Feasible (Build) Alternatives.  NOTE:  Any project requiring traffic data from the Office of Statewide Planning and Research, Modeling and Forecasting Section (M&amp;F), will most likely request No Build and Build traffic simultaneously.  However, the tasks have been broken apart to emphasize the necessity of obtaining No Build traffic for the purposes of identifying traffic operation deficiencies for projects requiring D-listed or higher environmental documents.    
Requesting traffic from M&amp;F for Path 1 and Path 2 projects and some Path 3 projects may not be necessary.  Traffic forecasts for those projects should be obtained using the Simplified Highway Forecasting Tool (SHIFT) (on the State system), MPO growth rates, trending past counts or using a state average rate.  
For projects with a defined scope that will be on a single alignment nor require other network changes, planning level traffic is not needed as certified traffic is obtained during the Planning Phase (PL).  Refer to Tasks 1.3.E and 2.1.A.B.
For projects with multiple alternatives, it may be appropriate to obtain planning level traffic to develop the alternatives.  This will reduce the level of effort and time needed to develop certified traffic for multiple scenarios.
Note that some Path 3 projects and all Path 4 and Path 5 projects will require scoping for Task 1.3.C.C ¿Preliminary Coordination Meeting for Traffic Modeling to ensure coordination with the Office of Statewide Planning and Research, Modeling and Forecasting Section and other stakeholders prior to submitting any requests for planning level or certified traffic.</t>
        </r>
      </text>
    </comment>
    <comment ref="A72" authorId="0" shapeId="0" xr:uid="{00000000-0006-0000-0000-00001B000000}">
      <text>
        <r>
          <rPr>
            <b/>
            <sz val="9"/>
            <color indexed="81"/>
            <rFont val="Tahoma"/>
            <family val="2"/>
          </rPr>
          <t>James Prosch:</t>
        </r>
        <r>
          <rPr>
            <sz val="9"/>
            <color indexed="81"/>
            <rFont val="Tahoma"/>
            <family val="2"/>
          </rPr>
          <t xml:space="preserve">
Obtain Certified Traffic for the Build alternative.  NOTE:  Any project requiring traffic data from the Office of Statewide Planning and Research, Modeling and Forecasting Section (M&amp;F), will most likely request No Build and Build traffic simultaneously.  However, the tasks have been broken apart to emphasize the necessity of obtaining No Build traffic for the purposes of identifying traffic operation deficiencies for projects requiring D-listed or higher environmental documents.  
Requesting traffic from M&amp;F for Path 1 and Path 2 projects and some Path 3 projects may not be necessary.  Traffic forecasts for those projects should be obtained using the Simplified Highway Forecasting Tool (SHIFT) (on the State system), MPO growth rates, trending past counts or using a state average rate.  
Certified Traffic consists of the final traffic forecasts and related information including turn volumes, direction factors, 30th highest hour factors etc. needed to develop the final detailed design for the project.  
For projects investigating multiple alternative alignments, it may be recommended to first obtain planning level traffic for build alternatives.  See Task 2.1.A.A.  
Note that some Path 3 projects and all Path 4 and Path 5 projects will require scoping for Task 1.3.C.C ¿Preliminary Coordination Meeting for Traffic Modeling to ensure coordination with the Office of Statewide Planning and Research, Modeling and Forecasting Section and other stakeholders prior to submitting any requests for certified or planning level traffic.</t>
        </r>
      </text>
    </comment>
    <comment ref="A73" authorId="1" shapeId="0" xr:uid="{307D3ABB-21C4-496A-B924-39E84FA42465}">
      <text>
        <r>
          <rPr>
            <b/>
            <sz val="9"/>
            <color indexed="81"/>
            <rFont val="Tahoma"/>
            <charset val="1"/>
          </rPr>
          <t>Lindsey Pflum:</t>
        </r>
        <r>
          <rPr>
            <sz val="9"/>
            <color indexed="81"/>
            <rFont val="Tahoma"/>
            <charset val="1"/>
          </rPr>
          <t xml:space="preserve">
Perform capaciity analysis of the various build alternatives.
The number of lanes (including turn lanes) required is determined through the use of capacity analysis.  See Location and Design Manual, Volume 1 and the current Highway Capacity Manual.
Only a portion of Path 3 projects will need to evaluate the number of lanes.  For these projects, perform capacity analysis.</t>
        </r>
      </text>
    </comment>
    <comment ref="A74" authorId="1" shapeId="0" xr:uid="{261927EF-B669-47D1-AEF7-C6EAB3D99E2C}">
      <text>
        <r>
          <rPr>
            <b/>
            <sz val="9"/>
            <color indexed="81"/>
            <rFont val="Tahoma"/>
            <charset val="1"/>
          </rPr>
          <t>Lindsey Pflum:</t>
        </r>
        <r>
          <rPr>
            <sz val="9"/>
            <color indexed="81"/>
            <rFont val="Tahoma"/>
            <charset val="1"/>
          </rPr>
          <t xml:space="preserve">
The AASHTO Highway Safety Manual will be used to quantify safety between alternatives.  See the Safety Analysis Guidelines maintained by the Office of program Management for procedures to complete alternative analyses and quantitatively evaluate safety performance of the alternatives</t>
        </r>
      </text>
    </comment>
    <comment ref="A75" authorId="0" shapeId="0" xr:uid="{00000000-0006-0000-0000-00001C000000}">
      <text>
        <r>
          <rPr>
            <b/>
            <sz val="9"/>
            <color indexed="81"/>
            <rFont val="Tahoma"/>
            <family val="2"/>
          </rPr>
          <t>James Prosch:</t>
        </r>
        <r>
          <rPr>
            <sz val="9"/>
            <color indexed="81"/>
            <rFont val="Tahoma"/>
            <family val="2"/>
          </rPr>
          <t xml:space="preserve">
Obtain planning level survey/mapping information to allow preliminary design work to begin. 
Obtain mapping in accordance with the ODOT Mapping and Survey Specifications at a detail level (i.e. DTM and Planimetric Accuracy Class) as requested by the District. 
Planning level mapping should be obtained to a level of detail that will allow appropriate decisions to be made based on the type of project.
Establish project control, benchmarks and reference points as described in the Survey and Mapping Specification.
Submit any deliverables in accordance with the Survey and Mapping Specification.
Path 1 and 2 projects should go directly to detail level survey and aerial mapping.  
Some Path 3 projects that are considering multiple alternatives that would require significant additional work to collect the necessary data should consider getting Planning level survey/mapping.  
Projects with an accelerated delivery schedule may want to consider acquiring design level survey/mapping instead of planning level to avoid delays associated with updating the survey/mapping.</t>
        </r>
      </text>
    </comment>
    <comment ref="A76" authorId="0" shapeId="0" xr:uid="{00000000-0006-0000-0000-00001D000000}">
      <text>
        <r>
          <rPr>
            <b/>
            <sz val="9"/>
            <color indexed="81"/>
            <rFont val="Tahoma"/>
            <family val="2"/>
          </rPr>
          <t>James Prosch:</t>
        </r>
        <r>
          <rPr>
            <sz val="9"/>
            <color indexed="81"/>
            <rFont val="Tahoma"/>
            <family val="2"/>
          </rPr>
          <t xml:space="preserve">
Develop typical sections of the alignments based on projected traffic volumes.  Identify the number of lanes, lane width, type of curb, sidewalk, buffer, graded shoulder width, and type of grading for each conceptual alternative.
Develop the typical section using design criteria from the various ODOT Design Manuals including:  L&amp;D Volume 1 and Volume 3.
For scoping purposes, an estimated number of typical sections should be provided.</t>
        </r>
      </text>
    </comment>
    <comment ref="A77" authorId="0" shapeId="0" xr:uid="{00000000-0006-0000-0000-00001E000000}">
      <text>
        <r>
          <rPr>
            <b/>
            <sz val="9"/>
            <color indexed="81"/>
            <rFont val="Tahoma"/>
            <family val="2"/>
          </rPr>
          <t>James Prosch:</t>
        </r>
        <r>
          <rPr>
            <sz val="9"/>
            <color indexed="81"/>
            <rFont val="Tahoma"/>
            <family val="2"/>
          </rPr>
          <t xml:space="preserve">
Develop several proposed horizontal alignments that meet the purpose and need of the project.  Ensure that these alignments conform to geometric criteria. Avoid or minimize impacts to environmental and other areas that may raise design issues.
Devlelop a vertical profile conforming to geometric criteria.  Determine design and legal speeds and the functional classification of each alignment.
Provide a preliminary evaluation of structure location based on preliminary alignments and profiles.
Use appropriate design criteria in L&amp;D Volume 1 to develop the alignment and profile.
On some larger projects, development of the vertical profile may be deferred until the Alternative Evaluation Report.  
For other projects, the vertical alignment should be developed to verify areas where vertical clearance may be an issue.
For scoping purposes, an estimated number of alignments should be provided.</t>
        </r>
      </text>
    </comment>
    <comment ref="A78" authorId="0" shapeId="0" xr:uid="{00000000-0006-0000-0000-00001F000000}">
      <text>
        <r>
          <rPr>
            <b/>
            <sz val="9"/>
            <color indexed="81"/>
            <rFont val="Tahoma"/>
            <family val="2"/>
          </rPr>
          <t>James Prosch:</t>
        </r>
        <r>
          <rPr>
            <sz val="9"/>
            <color indexed="81"/>
            <rFont val="Tahoma"/>
            <family val="2"/>
          </rPr>
          <t xml:space="preserve">
Develop conceptual cross sections to help establish initial earthwork estimates, construction limits and impacts to right of way and utilities.
Cross sections for projects with a single alternative can be developed to establish utility and right of way impacts.  A larger than standard cross section interval may be appropriate at this stage of development.
Conceptual cross sections for large projects with multiple alternatives should use a large cross section interval of up to 500 feet [100 meters] may be used. More closely spaced cross sections may be needed in critical areas. The cross sections should be checked for gross discrepancies. Ditch flowline design is not necessary.</t>
        </r>
      </text>
    </comment>
    <comment ref="A79" authorId="0" shapeId="0" xr:uid="{00000000-0006-0000-0000-000020000000}">
      <text>
        <r>
          <rPr>
            <b/>
            <sz val="9"/>
            <color indexed="81"/>
            <rFont val="Tahoma"/>
            <family val="2"/>
          </rPr>
          <t>James Prosch:</t>
        </r>
        <r>
          <rPr>
            <sz val="9"/>
            <color indexed="81"/>
            <rFont val="Tahoma"/>
            <family val="2"/>
          </rPr>
          <t xml:space="preserve">
Provide mapping with design and environmental issues overlain with proposed corridors.  This may include, but is not limited to, the following:
A. Proposed alignments.
B. Proposed corridor widths.
C. Proposed bridge structure locations.
D. Proposed interchange locations.
E. Streams (i.e., streams that appear as blue lines on USGS 1:24000 scale mapping or located on National Resource Conservation Service Soil Maps.)
F. FEMA flood zones.
G. Geologic and geotechnical concerns.
H. Soil and bedrock mapping and topography.
I. Railroads.
J. Side roads.
K. Major utility facilities.
L. Existing residential and commercial structures.
M. Environmental concerns such as cemeteries, wetlands, historic properties, hazardous waste sites, and parks. (See the Office of Environmental Services publications for additional information.)</t>
        </r>
      </text>
    </comment>
    <comment ref="A80" authorId="0" shapeId="0" xr:uid="{00000000-0006-0000-0000-000021000000}">
      <text>
        <r>
          <rPr>
            <b/>
            <sz val="9"/>
            <color indexed="81"/>
            <rFont val="Tahoma"/>
            <family val="2"/>
          </rPr>
          <t>James Prosch:</t>
        </r>
        <r>
          <rPr>
            <sz val="9"/>
            <color indexed="81"/>
            <rFont val="Tahoma"/>
            <family val="2"/>
          </rPr>
          <t xml:space="preserve">
During the Planning Phase, the Public Involvement Plan was developed for larger projects. As the project progresses through Preliminary Engineering, that information will be used to gain insight on conceptual/preferred alternatives as the Feasibility Study and Alternative Evaluation Report are shared with the public and coordinated with agencies.
For smaller, less complex projects (Path 1, 2 and most Path 3) this consultation may be in the form of direct mailings and/or public announcements (newspapers, press releases, websites, etc.) rather than actual meetings.
The public often provides comments for avoiding environmental and design issues that may pose a problem for future project development.
It is important to remember that public involvement activities will vary between a Path 1 and Path 5 project.  The project team should work to understand the appropriate public involvement activities for each project.
Public meetings for Path 1, 2 and 3 projects may be conducted "as necessary".  Not all Path 1, 2 and 3 projects will require a public meeting.  Typically just the more high profile projects  need a PI meeting (complex Path 3's, and all Path 4 and Path 5 projects).</t>
        </r>
      </text>
    </comment>
    <comment ref="A81" authorId="1" shapeId="0" xr:uid="{0394B0A7-BB83-4E81-9A97-9198007556BA}">
      <text>
        <r>
          <rPr>
            <b/>
            <sz val="9"/>
            <color indexed="81"/>
            <rFont val="Tahoma"/>
            <charset val="1"/>
          </rPr>
          <t>Lindsey Pflum:</t>
        </r>
        <r>
          <rPr>
            <sz val="9"/>
            <color indexed="81"/>
            <rFont val="Tahoma"/>
            <charset val="1"/>
          </rPr>
          <t xml:space="preserve">
The Feasibility Study (FS) shall be prepared to document the process and analyses used to compare and evaluate alternatives.  The selection of the Preferred Alternative should be clearly communicated.  The document will be submitted to the Project Manager for review.  Upon review and revisions, the FS will be approved by the appropriate entity, depending upon the project Environmental Document level.
Refer to ODOT Feasibility Studies and Alternative Evaluation Reports Guidance for process, approval and Table of Contents.</t>
        </r>
      </text>
    </comment>
    <comment ref="A85" authorId="0" shapeId="0" xr:uid="{00000000-0006-0000-0000-000022000000}">
      <text>
        <r>
          <rPr>
            <b/>
            <sz val="9"/>
            <color indexed="81"/>
            <rFont val="Tahoma"/>
            <family val="2"/>
          </rPr>
          <t>James Prosch:</t>
        </r>
        <r>
          <rPr>
            <sz val="9"/>
            <color indexed="81"/>
            <rFont val="Tahoma"/>
            <family val="2"/>
          </rPr>
          <t xml:space="preserve">
Prior to conducting any field work including topographic surveys and environmental studies, ensure letters are mailed to property owners and tenants notifying them of ODOT's intent to enter upon their property.  
Uses tax maps to develop the mailing list of property owners in the study area.  The project manager must ensure delivery of this notice of entry to the property owners and tenants no less than 48 hours or no more than 30 days prior to entering the property (see Ohio Revised Code 163.03).  
Note that this notification applies to all entry onto private property during the PDP.
District Environmental Coordinators (DECs) are responsible for this action with respect to environmental studies.
For Paths 2 and 3 projects, the Department usually takes on the role of notification with coordination of the Consultant.</t>
        </r>
      </text>
    </comment>
    <comment ref="A87" authorId="0" shapeId="0" xr:uid="{00000000-0006-0000-0000-000023000000}">
      <text>
        <r>
          <rPr>
            <b/>
            <sz val="9"/>
            <color indexed="81"/>
            <rFont val="Tahoma"/>
            <family val="2"/>
          </rPr>
          <t>James Prosch:</t>
        </r>
        <r>
          <rPr>
            <sz val="9"/>
            <color indexed="81"/>
            <rFont val="Tahoma"/>
            <family val="2"/>
          </rPr>
          <t xml:space="preserve">
Field verify ecological resources identified during the Planning Phase (PL), collect data on ecological resources with the potential area, and predict ecological impacts.  
Conduct all field surveys and impact assessments in accordance with the most recent version of the ODOT Ecological Manual.
The project type and the anticipated impacts to ecologic resources in the project area will determine the type of ecological survey: Level 1, Level 2 or Level 3.
Path 2 projects may not require this survey when the project is fullty contained within the existing right of way and there is no opportunity for the limits to increase.</t>
        </r>
      </text>
    </comment>
    <comment ref="A88" authorId="0" shapeId="0" xr:uid="{00000000-0006-0000-0000-000024000000}">
      <text>
        <r>
          <rPr>
            <b/>
            <sz val="9"/>
            <color indexed="81"/>
            <rFont val="Tahoma"/>
            <family val="2"/>
          </rPr>
          <t>James Prosch:</t>
        </r>
        <r>
          <rPr>
            <sz val="9"/>
            <color indexed="81"/>
            <rFont val="Tahoma"/>
            <family val="2"/>
          </rPr>
          <t xml:space="preserve">
The purpose of the Regulated Materials Review (RMR) is to identify all parcels (sites) within a study area and provide sufficient investigation to develop a list of suspect properties which will require a Phase I ESA. Gathering and reviewing regulatory databases, as well as present and historic land use, information for each site is the primary focus in an ESA Screening. All properties within the project study area are screened at this level.
Complete ESA screening for sites within the feasible alternatives to identify properties to be studied further in a Phase I ESA.
Document the results of the survey on ODOT¿s Environmental Site Assessment Screening Checklists and compile into an ESA Screening Report, prepared in accordance with ODOT¿s ESA Guidelines.
Projects require an ESA Screening if they have right-of-way take and/or deep excavation (greater than 3 feet).</t>
        </r>
      </text>
    </comment>
    <comment ref="A89" authorId="0" shapeId="0" xr:uid="{00000000-0006-0000-0000-000025000000}">
      <text>
        <r>
          <rPr>
            <b/>
            <sz val="9"/>
            <color indexed="81"/>
            <rFont val="Tahoma"/>
            <family val="2"/>
          </rPr>
          <t>James Prosch:</t>
        </r>
        <r>
          <rPr>
            <sz val="9"/>
            <color indexed="81"/>
            <rFont val="Tahoma"/>
            <family val="2"/>
          </rPr>
          <t xml:space="preserve">
Develop baseline conditions for the environmental justice (EJ) analysis within the study area using census data sets or MPO data providing information at the most detailed geographic level available to identify disadvantaged and low-income populations.  Conduct a windshield survey to help in identifying populations within the area. Provide appropriate documentation and display the locations of any identified populations on a map of the study area.    Also map the break point at which areas fall above or below the average for the study area to indicate special areas of consideration when analyzing the effects on the project.
Prepare an impact matrix to help identify and evaluate study effects on targeted EJ populations in the study area. Develop measures, both quantitative and qualitative, that will be used to evaluate the impact of the conceptual alternatives in the study area and to determine if they are disproportionate. Incorporate information and results obtained from land use, transit and economic evaluations into the EJ impact evaluation.
Path 2 and 3 projects will only require this analysis in unique circumstances where the project requires impacts to disadvantaged and low-income populations.  Projects with limited R/W acquisition will typically not require this analysis.</t>
        </r>
      </text>
    </comment>
    <comment ref="A90" authorId="0" shapeId="0" xr:uid="{00000000-0006-0000-0000-000026000000}">
      <text>
        <r>
          <rPr>
            <b/>
            <sz val="9"/>
            <color indexed="81"/>
            <rFont val="Tahoma"/>
            <family val="2"/>
          </rPr>
          <t>James Prosch:</t>
        </r>
        <r>
          <rPr>
            <sz val="9"/>
            <color indexed="81"/>
            <rFont val="Tahoma"/>
            <family val="2"/>
          </rPr>
          <t xml:space="preserve">
Conduct research to identify potential Section 4(f) resources associated with the proposed corridors/alignments.  Preliminary determinations shall include all possible cultural resources and recreational eligible facilities.  Include all appropriate information to allow ODOT-OES to make an applicability determination.  Summarize the results of the preliminary Section 4(f) determinations.
Refer to the Section 4(f) Toolkit on the ODOT-OES website.</t>
        </r>
      </text>
    </comment>
    <comment ref="A91" authorId="0" shapeId="0" xr:uid="{00000000-0006-0000-0000-000027000000}">
      <text>
        <r>
          <rPr>
            <b/>
            <sz val="9"/>
            <color indexed="81"/>
            <rFont val="Tahoma"/>
            <family val="2"/>
          </rPr>
          <t>James Prosch:</t>
        </r>
        <r>
          <rPr>
            <sz val="9"/>
            <color indexed="81"/>
            <rFont val="Tahoma"/>
            <family val="2"/>
          </rPr>
          <t xml:space="preserve">
A noise analysis is required for any project that meets the description of a Type I project in 23 CFR 772.5.  The Preliminary Noise Analysis Report will investigate for noise impacts associated with the Feasible Alternatives and/or Preferred Alternative.  Identify and analyze all possible noise sensitive resources located within the project corridor.  Use of FHWA TNM2.5 computer modeling software is required.  Refer to "ODOT Highway Traffic Noise Analysis Manual" on OES' website and the Noise page on OES' website for further guidance.</t>
        </r>
      </text>
    </comment>
    <comment ref="A93" authorId="0" shapeId="0" xr:uid="{00000000-0006-0000-0000-000028000000}">
      <text>
        <r>
          <rPr>
            <b/>
            <sz val="9"/>
            <color indexed="81"/>
            <rFont val="Tahoma"/>
            <family val="2"/>
          </rPr>
          <t>James Prosch:</t>
        </r>
        <r>
          <rPr>
            <sz val="9"/>
            <color indexed="81"/>
            <rFont val="Tahoma"/>
            <family val="2"/>
          </rPr>
          <t xml:space="preserve">
Identify history/architecture properties in the Area of Potential Effect so that the effects of the project on historic properties (i.e., those listed in or eligible for listing in the NRHP) can be considered. The area surveyed, survey methods, and deliverables may vary depending on the scope of the project.
During the Phase I History/Architecture Survey, the properties within the APE are subject to visual inspection and documentation by completion of the Phase I History/Architecture Report in accordance with ODOT and OHPO guidance.
ODOT shall take into account past planning, research and studies, the magnitude and nature of the undertaking and the degree of Federal involvement, the nature and extent of potential effects on historic properties, and the likely nature and location of historic properties within the area of potential effects.
Path 2 and 3 projects may not require this survey when the project is fully contained within the existing right of way and there is no opportunity for the limits to increase.
ODOT-OES will conduct all agency coordination.  
See Cultural Resource Manual for more information.</t>
        </r>
      </text>
    </comment>
    <comment ref="A98" authorId="0" shapeId="0" xr:uid="{00000000-0006-0000-0000-000029000000}">
      <text>
        <r>
          <rPr>
            <b/>
            <sz val="9"/>
            <color indexed="81"/>
            <rFont val="Tahoma"/>
            <family val="2"/>
          </rPr>
          <t>James Prosch:</t>
        </r>
        <r>
          <rPr>
            <sz val="9"/>
            <color indexed="81"/>
            <rFont val="Tahoma"/>
            <family val="2"/>
          </rPr>
          <t xml:space="preserve">
Establish project control, benchmarks and reference points as described in the Survey and Mapping Specification.
Submit any deliverables in accordance with the Survey and Mapping Specification.
</t>
        </r>
      </text>
    </comment>
    <comment ref="A99" authorId="2" shapeId="0" xr:uid="{B185A292-1520-44AD-B22A-757EEA30C6C9}">
      <text>
        <r>
          <rPr>
            <b/>
            <sz val="9"/>
            <color indexed="81"/>
            <rFont val="Tahoma"/>
            <charset val="1"/>
          </rPr>
          <t>Susan Stehle:</t>
        </r>
        <r>
          <rPr>
            <sz val="9"/>
            <color indexed="81"/>
            <rFont val="Tahoma"/>
            <charset val="1"/>
          </rPr>
          <t xml:space="preserve">
Based on duration and complexity of the project.</t>
        </r>
      </text>
    </comment>
    <comment ref="A100" authorId="2" shapeId="0" xr:uid="{F4799D27-9C79-4291-95A3-177B6B80EC14}">
      <text>
        <r>
          <rPr>
            <b/>
            <sz val="9"/>
            <color indexed="81"/>
            <rFont val="Tahoma"/>
            <charset val="1"/>
          </rPr>
          <t>Susan Stehle:</t>
        </r>
        <r>
          <rPr>
            <sz val="9"/>
            <color indexed="81"/>
            <rFont val="Tahoma"/>
            <charset val="1"/>
          </rPr>
          <t xml:space="preserve">
Based on duration and complexity of the project.</t>
        </r>
      </text>
    </comment>
    <comment ref="A101" authorId="0" shapeId="0" xr:uid="{00000000-0006-0000-0000-00002A000000}">
      <text>
        <r>
          <rPr>
            <b/>
            <sz val="9"/>
            <color indexed="81"/>
            <rFont val="Tahoma"/>
            <family val="2"/>
          </rPr>
          <t>James Prosch:</t>
        </r>
        <r>
          <rPr>
            <sz val="9"/>
            <color indexed="81"/>
            <rFont val="Tahoma"/>
            <family val="2"/>
          </rPr>
          <t xml:space="preserve">
Make a thorough search for ALL physical monuments, and analyze evidence of monumentation and occupation. In addition, the surveyor shall, when necessary, confer with the owner(s) of the property being surveyed and the adjoining property.
</t>
        </r>
      </text>
    </comment>
    <comment ref="A102" authorId="2" shapeId="0" xr:uid="{9CAB4F42-493D-4A58-9530-480816876D8E}">
      <text>
        <r>
          <rPr>
            <b/>
            <sz val="9"/>
            <color indexed="81"/>
            <rFont val="Tahoma"/>
            <charset val="1"/>
          </rPr>
          <t>Susan Stehle:</t>
        </r>
        <r>
          <rPr>
            <sz val="9"/>
            <color indexed="81"/>
            <rFont val="Tahoma"/>
            <charset val="1"/>
          </rPr>
          <t xml:space="preserve">
Based on duration and complexity of the project.  Anytime the R/W Limits and/or Centerline of R/W alignment needs to be established this is required. As per the O.R.C 5519.05, the Director of Transportation, in making plans for any road improvement (Major 2 Projects and/or any mill and fill project), shall cause such plans to be so prepared as to provide for the preservation of all cornerstones and landmarks set within the limits of the highway to be improved. All such cornerstones and landmarks shall be preserved or reset in their exact locations.</t>
        </r>
      </text>
    </comment>
    <comment ref="A104" authorId="0" shapeId="0" xr:uid="{00000000-0006-0000-0000-00002B000000}">
      <text>
        <r>
          <rPr>
            <b/>
            <sz val="9"/>
            <color indexed="81"/>
            <rFont val="Tahoma"/>
            <family val="2"/>
          </rPr>
          <t>James Prosch:</t>
        </r>
        <r>
          <rPr>
            <sz val="9"/>
            <color indexed="81"/>
            <rFont val="Tahoma"/>
            <family val="2"/>
          </rPr>
          <t xml:space="preserve">
Develop base map(s) for roadway and right of way plans. The base map(s) should be used throughout the design of both the construction and right of way plan process and should contain all necessary features (existing and proposed) to successfully complete the acquisition and design of the entire project. 
Review the Right of Way Plan Manual Section 3106 and CADD Engineering Standards Manual, Section 300 for more information on base maps as well as file naming conventions for all dgn files.
</t>
        </r>
      </text>
    </comment>
    <comment ref="A107" authorId="0" shapeId="0" xr:uid="{00000000-0006-0000-0000-00002C000000}">
      <text>
        <r>
          <rPr>
            <b/>
            <sz val="9"/>
            <color indexed="81"/>
            <rFont val="Tahoma"/>
            <family val="2"/>
          </rPr>
          <t>James Prosch:</t>
        </r>
        <r>
          <rPr>
            <sz val="9"/>
            <color indexed="81"/>
            <rFont val="Tahoma"/>
            <family val="2"/>
          </rPr>
          <t xml:space="preserve">
Collect stream cross section data to allow for hydraulic analysis (i.e. HEC-RAS).
This task applies to large culverts and culverts that require bankfull design according to L&amp;D Volume 2, Section 1105.</t>
        </r>
      </text>
    </comment>
    <comment ref="A108" authorId="0" shapeId="0" xr:uid="{00000000-0006-0000-0000-00002D000000}">
      <text>
        <r>
          <rPr>
            <b/>
            <sz val="9"/>
            <color indexed="81"/>
            <rFont val="Tahoma"/>
            <family val="2"/>
          </rPr>
          <t>James Prosch:</t>
        </r>
        <r>
          <rPr>
            <sz val="9"/>
            <color indexed="81"/>
            <rFont val="Tahoma"/>
            <family val="2"/>
          </rPr>
          <t xml:space="preserve">
Bridge survey information is dependent upon the structure type and anticipated type of work. The Project Engineer should direct the survey crew in accordance to the needs of the project.  
See the Survey and Mapping Specification, Section 504.4 for additional information.  In addition, contact the Office of Structural Engineering for further information.
</t>
        </r>
      </text>
    </comment>
    <comment ref="A112" authorId="0" shapeId="0" xr:uid="{00000000-0006-0000-0000-00002E000000}">
      <text>
        <r>
          <rPr>
            <b/>
            <sz val="9"/>
            <color indexed="81"/>
            <rFont val="Tahoma"/>
            <family val="2"/>
          </rPr>
          <t>James Prosch:</t>
        </r>
        <r>
          <rPr>
            <sz val="9"/>
            <color indexed="81"/>
            <rFont val="Tahoma"/>
            <family val="2"/>
          </rPr>
          <t xml:space="preserve">
Property lines shall be located based on the requirements specified in O.A.C. 4733-37 ¿Standards for Boundary Surveys¿ and in accordance with any special requirements of the county(s)in which the project is located.
All property lines and other necessary information within the area of concern shall be shown and clearly labeled with the appropriate property line symbol.  
Determine of the centerline of existing right of way and its relationship to both the centerline of proposed right of way and the centerline of construction.
</t>
        </r>
      </text>
    </comment>
    <comment ref="A115" authorId="0" shapeId="0" xr:uid="{00000000-0006-0000-0000-00002F000000}">
      <text>
        <r>
          <rPr>
            <b/>
            <sz val="9"/>
            <color indexed="81"/>
            <rFont val="Tahoma"/>
            <family val="2"/>
          </rPr>
          <t>James Prosch:</t>
        </r>
        <r>
          <rPr>
            <sz val="9"/>
            <color indexed="81"/>
            <rFont val="Tahoma"/>
            <family val="2"/>
          </rPr>
          <t xml:space="preserve">
Provide information related to determining Design Criteria:
A. Certified traffic data.
B. Design and Legal Speeds.
C. Functional Classification.
D. Locale
E. Terrain
</t>
        </r>
      </text>
    </comment>
    <comment ref="A116" authorId="0" shapeId="0" xr:uid="{00000000-0006-0000-0000-000030000000}">
      <text>
        <r>
          <rPr>
            <b/>
            <sz val="9"/>
            <color indexed="81"/>
            <rFont val="Tahoma"/>
            <family val="2"/>
          </rPr>
          <t>James Prosch:</t>
        </r>
        <r>
          <rPr>
            <sz val="9"/>
            <color indexed="81"/>
            <rFont val="Tahoma"/>
            <family val="2"/>
          </rPr>
          <t xml:space="preserve">
Develop conceptual typical sections should including:
A. Number of lanes.
B. Lane width.
C. Graded shoulder width.
D. Type of grading.
E. Type of curb.
F. Sidewalk.
G. Buffer.
H. Preliminary Pavement buildup.
I. Subsurface drainage (e.g., underdrains, aggregate drains).
</t>
        </r>
      </text>
    </comment>
    <comment ref="A117" authorId="0" shapeId="0" xr:uid="{00000000-0006-0000-0000-000031000000}">
      <text>
        <r>
          <rPr>
            <b/>
            <sz val="9"/>
            <color indexed="81"/>
            <rFont val="Tahoma"/>
            <family val="2"/>
          </rPr>
          <t>James Prosch:</t>
        </r>
        <r>
          <rPr>
            <sz val="9"/>
            <color indexed="81"/>
            <rFont val="Tahoma"/>
            <family val="2"/>
          </rPr>
          <t xml:space="preserve">
Mapping with design and environmental issues overlaid with proposed alternative alignments and construction limits. Show the following information:
A. Proposed alignments.
B. Proposed bridge structure locations.
C. Proposed interchange locations.
D. Conceptual construction limits.
E. All streams.
F. FEMA flood zones.
G. Geologic and geotechnical concerns.
H. Soil and bedrock mapping and topography.
I. Railroads.
J. Side roads.
K. Potential service road locations.
L. Potential noise wall locations.
M. Major utility facilities.
N. Existing residential and commercial structures.
O. Existing right of way lines.
P. Property lines from tax maps.
Q. Tax identification numbers and ownerships.
R. Total take parcels.
S. Commercial and residential relocations.
T. Location and configuration of critical drives.
U. Potential retaining wall locations.
V. Conceptual locations of storm sewer trunk lines and outfalls.
W. Preliminary culvert location, size, and requirements (e.g., bankfull design).
X. Environmental issues and specific study results such as cemeteries, wetlands, historic properties, hazardous waste sites, parks. (See Office of Environmental Services publications for additional information.)
Provide curve data for all proposed roadways, except interchanges. Curve data can be shown on the alignment mapping or it may be listed separately. 
Locate points of superelevation transition and full superelevation. Evaluate location of superelevation at bridge structures and other critical locations.
Preliminary profile views should include:
A. Estimated vertical clearances at critical locations (e.g., at bridges)
B. Estimated cover at critical locations (e.g., at culverts)
C. Approximate grades and location of vertical curves.
D. Bridge locations.
E. Major culvert locations.
In order to see all detail involved, the scale of this mapping may need to be smaller than that used for the Conceptual Alternatives Study. Depending</t>
        </r>
      </text>
    </comment>
    <comment ref="A118" authorId="0" shapeId="0" xr:uid="{00000000-0006-0000-0000-000032000000}">
      <text>
        <r>
          <rPr>
            <b/>
            <sz val="9"/>
            <color indexed="81"/>
            <rFont val="Tahoma"/>
            <family val="2"/>
          </rPr>
          <t>James Prosch:</t>
        </r>
        <r>
          <rPr>
            <sz val="9"/>
            <color indexed="81"/>
            <rFont val="Tahoma"/>
            <family val="2"/>
          </rPr>
          <t xml:space="preserve">
Provide similar information to mainline for all roads crossing mainline.
</t>
        </r>
      </text>
    </comment>
    <comment ref="A119" authorId="0" shapeId="0" xr:uid="{00000000-0006-0000-0000-000033000000}">
      <text>
        <r>
          <rPr>
            <b/>
            <sz val="9"/>
            <color indexed="81"/>
            <rFont val="Tahoma"/>
            <family val="2"/>
          </rPr>
          <t>James Prosch:</t>
        </r>
        <r>
          <rPr>
            <sz val="9"/>
            <color indexed="81"/>
            <rFont val="Tahoma"/>
            <family val="2"/>
          </rPr>
          <t xml:space="preserve">
Provide similar information to mainline for all ramps.
</t>
        </r>
      </text>
    </comment>
    <comment ref="A120" authorId="0" shapeId="0" xr:uid="{00000000-0006-0000-0000-000034000000}">
      <text>
        <r>
          <rPr>
            <b/>
            <sz val="9"/>
            <color indexed="81"/>
            <rFont val="Tahoma"/>
            <family val="2"/>
          </rPr>
          <t>James Prosch:</t>
        </r>
        <r>
          <rPr>
            <sz val="9"/>
            <color indexed="81"/>
            <rFont val="Tahoma"/>
            <family val="2"/>
          </rPr>
          <t xml:space="preserve">
Provide cross sections that include:
A. Existing ground.
B. Foreslopes, backslopes and approximate ditch flowlines (approximate flowlines are not necessary when multiple alternatives are still being evaluated and the level of detail has not yet been developed).
Sheets are not required to be in standard format as per L&amp;D Volume 3, Section 1310 until Stage 1 design. Labeling of foreslopes, backslopes, flowlines and utilities is not required until Stage 1 design. Drainage features are not required until Stage 1 design.</t>
        </r>
      </text>
    </comment>
    <comment ref="A121" authorId="0" shapeId="0" xr:uid="{00000000-0006-0000-0000-000035000000}">
      <text>
        <r>
          <rPr>
            <b/>
            <sz val="9"/>
            <color indexed="81"/>
            <rFont val="Tahoma"/>
            <family val="2"/>
          </rPr>
          <t>James Prosch:</t>
        </r>
        <r>
          <rPr>
            <sz val="9"/>
            <color indexed="81"/>
            <rFont val="Tahoma"/>
            <family val="2"/>
          </rPr>
          <t xml:space="preserve">
Design preliminary interchange layouts.  Refer to L&amp;D Volume 1, Sections 200 and 500 for relevant design information.
Provide a summary of any interchange justification issues.</t>
        </r>
      </text>
    </comment>
    <comment ref="A122" authorId="0" shapeId="0" xr:uid="{00000000-0006-0000-0000-000036000000}">
      <text>
        <r>
          <rPr>
            <b/>
            <sz val="9"/>
            <color indexed="81"/>
            <rFont val="Tahoma"/>
            <family val="2"/>
          </rPr>
          <t>James Prosch:</t>
        </r>
        <r>
          <rPr>
            <sz val="9"/>
            <color indexed="81"/>
            <rFont val="Tahoma"/>
            <family val="2"/>
          </rPr>
          <t xml:space="preserve">
Analyze drive locations and evaluate for potential areas of concern, such as:
A. Impacts of profile work.
B. Landlocking.
C. Conflicts with proposed guardrail.
D. Evaluate commercial or industrial drives associated with high traffic generators.
E. Develop drive geometry and profiles for critical areas. 
Ensure that the right-of-way acquisition cost estimate(s) account for significant modifications to access.
Special consideration should be given to the location of drive access to high volume traffic generators such as shopping centers, industrial plants and parks, as well as other types of development having similar traffic characteristics. A new driveway should not be located where it will create an offset intersection opposite an existing street, highway, or major commercial driveway.</t>
        </r>
      </text>
    </comment>
    <comment ref="A123" authorId="0" shapeId="0" xr:uid="{00000000-0006-0000-0000-000037000000}">
      <text>
        <r>
          <rPr>
            <b/>
            <sz val="9"/>
            <color indexed="81"/>
            <rFont val="Tahoma"/>
            <family val="2"/>
          </rPr>
          <t>James Prosch:</t>
        </r>
        <r>
          <rPr>
            <sz val="9"/>
            <color indexed="81"/>
            <rFont val="Tahoma"/>
            <family val="2"/>
          </rPr>
          <t xml:space="preserve">
Use conceptual cross sections to develop construction limits and identify potential right of way and utility impacts.  Adjust construction limits for storm sewer outlets, service roads, temporary roads, interchange areas, channel work, culvert outlets, drive relocations, building removals, utility relocations, environmental concerns, post construction storm water best management practice locations, etc.
</t>
        </r>
      </text>
    </comment>
    <comment ref="A124" authorId="0" shapeId="0" xr:uid="{00000000-0006-0000-0000-000038000000}">
      <text>
        <r>
          <rPr>
            <b/>
            <sz val="9"/>
            <color indexed="81"/>
            <rFont val="Tahoma"/>
            <family val="2"/>
          </rPr>
          <t>James Prosch:</t>
        </r>
        <r>
          <rPr>
            <sz val="9"/>
            <color indexed="81"/>
            <rFont val="Tahoma"/>
            <family val="2"/>
          </rPr>
          <t xml:space="preserve">
Determine preliminary pavement buildup. Determine if local standards regarding pavement type apply.
Feasibility of rubblize and roll or unbonded concrete overlays needs to be evaluated.  Utilize existing geotechnical data to evaluate the feasibility.  If existing soils/geotechnical information is unavailable, geotechnical exploration may need to be obtained earlier in the process.</t>
        </r>
      </text>
    </comment>
    <comment ref="A126" authorId="0" shapeId="0" xr:uid="{00000000-0006-0000-0000-000039000000}">
      <text>
        <r>
          <rPr>
            <b/>
            <sz val="9"/>
            <color indexed="81"/>
            <rFont val="Tahoma"/>
            <family val="2"/>
          </rPr>
          <t>James Prosch:</t>
        </r>
        <r>
          <rPr>
            <sz val="9"/>
            <color indexed="81"/>
            <rFont val="Tahoma"/>
            <family val="2"/>
          </rPr>
          <t xml:space="preserve">
Complete LD-35 forms found in L&amp;D Volume 2 Appendices.
Submit rainfall intensity curves if other than those published in the L&amp;D Volume 2 to the Office of Hydraulic Engineering.
</t>
        </r>
      </text>
    </comment>
    <comment ref="A127" authorId="0" shapeId="0" xr:uid="{00000000-0006-0000-0000-00003A000000}">
      <text>
        <r>
          <rPr>
            <b/>
            <sz val="9"/>
            <color indexed="81"/>
            <rFont val="Tahoma"/>
            <family val="2"/>
          </rPr>
          <t>James Prosch:</t>
        </r>
        <r>
          <rPr>
            <sz val="9"/>
            <color indexed="81"/>
            <rFont val="Tahoma"/>
            <family val="2"/>
          </rPr>
          <t xml:space="preserve">
Complete the LD-33 form found in the L&amp;D Volume 2 Appendices.
Contact County Engineer to determine if proposed culvert flowline elevations are acceptable using the LD-33 form criteria.
</t>
        </r>
      </text>
    </comment>
    <comment ref="A128" authorId="0" shapeId="0" xr:uid="{00000000-0006-0000-0000-00003B000000}">
      <text>
        <r>
          <rPr>
            <b/>
            <sz val="9"/>
            <color indexed="81"/>
            <rFont val="Tahoma"/>
            <family val="2"/>
          </rPr>
          <t>James Prosch:</t>
        </r>
        <r>
          <rPr>
            <sz val="9"/>
            <color indexed="81"/>
            <rFont val="Tahoma"/>
            <family val="2"/>
          </rPr>
          <t xml:space="preserve">
For projects with multiple alignments, this task may be deferred to Stage 1 Design.  
Prepare calculations required according to L&amp;D Volume 2 for storm sewer design.
Include drainage maps with submittal.
</t>
        </r>
      </text>
    </comment>
    <comment ref="A129" authorId="0" shapeId="0" xr:uid="{00000000-0006-0000-0000-00003C000000}">
      <text>
        <r>
          <rPr>
            <b/>
            <sz val="9"/>
            <color indexed="81"/>
            <rFont val="Tahoma"/>
            <family val="2"/>
          </rPr>
          <t>James Prosch:</t>
        </r>
        <r>
          <rPr>
            <sz val="9"/>
            <color indexed="81"/>
            <rFont val="Tahoma"/>
            <family val="2"/>
          </rPr>
          <t xml:space="preserve">
For projects with multiple alignments, this task may be deferred to Stage 1 Design. Consider sizing culverts that could change the profiles based on depth of cover issues and bankfull design.
Perform preliminary hydraulic analysis to size culverts for streams shown on USGS maps. Size all culverts that could change the roadway vertical profile due to depth of cover issues. Identify bankfull designed culverts.
Include drainage maps.
Design according to L&amp;D Volume 2.
Submit projects that involve replacement of existing bridges with span lengths greater than 10 feet to the Office of Hydraulics for approval of structure type.</t>
        </r>
      </text>
    </comment>
    <comment ref="A130" authorId="0" shapeId="0" xr:uid="{00000000-0006-0000-0000-00003D000000}">
      <text>
        <r>
          <rPr>
            <b/>
            <sz val="9"/>
            <color indexed="81"/>
            <rFont val="Tahoma"/>
            <family val="2"/>
          </rPr>
          <t>James Prosch:</t>
        </r>
        <r>
          <rPr>
            <sz val="9"/>
            <color indexed="81"/>
            <rFont val="Tahoma"/>
            <family val="2"/>
          </rPr>
          <t xml:space="preserve">
Determine if post-construction BMP treating storm water runoff are required as established in L&amp;D Volume 2.  
Determine if water quantity or water quality treatment is needed and evaluate conceptual approach to treatment.  Consider additional right of way that may be needed to accommodate BMPs.  Submit the conceptual BMP to the Office of Hydraulic Engineering</t>
        </r>
      </text>
    </comment>
    <comment ref="A131" authorId="0" shapeId="0" xr:uid="{00000000-0006-0000-0000-00003E000000}">
      <text>
        <r>
          <rPr>
            <b/>
            <sz val="9"/>
            <color indexed="81"/>
            <rFont val="Tahoma"/>
            <family val="2"/>
          </rPr>
          <t>James Prosch:</t>
        </r>
        <r>
          <rPr>
            <sz val="9"/>
            <color indexed="81"/>
            <rFont val="Tahoma"/>
            <family val="2"/>
          </rPr>
          <t xml:space="preserve">
Impacts to surface waters are reported in linear feet and acres.  The amount of impact to these resources, and dependent on their quality, determines the level of permitting and mitigation required.  See the Waterway Permits Manual, Appendix K.
For Path 1-3 projects, this task will likely be moved into a later portion of the project as design detail is developed.  To expedite processing of permits, the information should be communicated to ODOT as soon as it is available to the designer.</t>
        </r>
      </text>
    </comment>
    <comment ref="A133" authorId="0" shapeId="0" xr:uid="{00000000-0006-0000-0000-00003F000000}">
      <text>
        <r>
          <rPr>
            <b/>
            <sz val="9"/>
            <color indexed="81"/>
            <rFont val="Tahoma"/>
            <family val="2"/>
          </rPr>
          <t>James Prosch:</t>
        </r>
        <r>
          <rPr>
            <sz val="9"/>
            <color indexed="81"/>
            <rFont val="Tahoma"/>
            <family val="2"/>
          </rPr>
          <t xml:space="preserve">
Patented or proprietary materials, specifications, or processes shall not be included in a contract unless meeting one of the criteria in TEM, Section 120-4.  
Where a single item is specified, a request and justification shall be submitted by the maintaining agency to the Office of Traffic Engineering (OTE) with a copy to the appropriate District. The request contents shall be in accordance with TEM, Section 120-4.</t>
        </r>
      </text>
    </comment>
    <comment ref="A135" authorId="1" shapeId="0" xr:uid="{F87CC5DC-E619-4164-B68B-2FFF2373B0D3}">
      <text>
        <r>
          <rPr>
            <b/>
            <sz val="9"/>
            <color indexed="81"/>
            <rFont val="Tahoma"/>
            <family val="2"/>
          </rPr>
          <t>Lindsey Pflum:</t>
        </r>
        <r>
          <rPr>
            <sz val="9"/>
            <color indexed="81"/>
            <rFont val="Tahoma"/>
            <family val="2"/>
          </rPr>
          <t xml:space="preserve">
The alternate bid procedure has been established to permit a local agency to obtain a specific brand, feature or design of traffic control or lighting device for use on a project.
Submit an alternate bid request in accordance with TEM, Section 120-7.</t>
        </r>
      </text>
    </comment>
    <comment ref="A138" authorId="0" shapeId="0" xr:uid="{00000000-0006-0000-0000-000041000000}">
      <text>
        <r>
          <rPr>
            <b/>
            <sz val="9"/>
            <color indexed="81"/>
            <rFont val="Tahoma"/>
            <family val="2"/>
          </rPr>
          <t>James Prosch:</t>
        </r>
        <r>
          <rPr>
            <sz val="9"/>
            <color indexed="81"/>
            <rFont val="Tahoma"/>
            <family val="2"/>
          </rPr>
          <t xml:space="preserve">
All new or reconstructed signalized intersections shall be warranted based on OMUTCD Chapter 4C.
For roadway projects that have a minor impact on the existing signals, signal warrants may not be necessary. An example is a Path 1 pavement planing and resurfacing project which will destroy and replace loop detectors.</t>
        </r>
      </text>
    </comment>
    <comment ref="A139" authorId="1" shapeId="0" xr:uid="{703BFD43-9F6B-4003-BF06-A2D768B35F09}">
      <text>
        <r>
          <rPr>
            <b/>
            <sz val="9"/>
            <color indexed="81"/>
            <rFont val="Tahoma"/>
            <charset val="1"/>
          </rPr>
          <t>Lindsey Pflum:</t>
        </r>
        <r>
          <rPr>
            <sz val="9"/>
            <color indexed="81"/>
            <rFont val="Tahoma"/>
            <charset val="1"/>
          </rPr>
          <t xml:space="preserve">
Refer to TEM Section 1301 for further information and direction</t>
        </r>
      </text>
    </comment>
    <comment ref="A141" authorId="1" shapeId="0" xr:uid="{D39CDB67-B295-4DA5-A73B-044AB799CBE3}">
      <text>
        <r>
          <rPr>
            <b/>
            <sz val="9"/>
            <color indexed="81"/>
            <rFont val="Tahoma"/>
            <charset val="1"/>
          </rPr>
          <t>Lindsey Pflum:</t>
        </r>
        <r>
          <rPr>
            <sz val="9"/>
            <color indexed="81"/>
            <rFont val="Tahoma"/>
            <charset val="1"/>
          </rPr>
          <t xml:space="preserve">
This task consists of coordination with Central Office - Office of Traffic Operations for the determination of whether or not the project will impact ITS.  
Minor impact roadway projects may still have major impact on the ITS infrastructure and it may not be noticeable during basic field survey. 
Coordinating with Traffic Operations during this initial phase may also allow time for funding to be secured to add additional infrastructure elements based on District and/or Central Office long term plans. 
If the project is found to impact ITS, plans showing existing infrastructure will be provided by Traffic Operations to the project manager for incorporation into stage 1 of the project plans.
Refer to TEM Section 1300 for further information.  
The following installations should be included in Traffic Surveillance:
A.  CCTV Camera Systems &amp; Poles
B.  Ramp Meter Systems
C.  Side-Fired Vehicle Detection
D.  Dynamic Message Signs
E.  Destination Dynamic Message Signs
F.  Highway Advisory Radios
G.  Highway Advisory Radio Flashing Beacon Systems
H.  Queue Warning Systems
I.  Intelligent Transportation System Fiber Optic Communications</t>
        </r>
      </text>
    </comment>
    <comment ref="A164" authorId="0" shapeId="0" xr:uid="{00000000-0006-0000-0000-000042000000}">
      <text>
        <r>
          <rPr>
            <b/>
            <sz val="9"/>
            <color indexed="81"/>
            <rFont val="Tahoma"/>
            <family val="2"/>
          </rPr>
          <t>James Prosch:</t>
        </r>
        <r>
          <rPr>
            <sz val="9"/>
            <color indexed="81"/>
            <rFont val="Tahoma"/>
            <family val="2"/>
          </rPr>
          <t xml:space="preserve">
Begin coordination with utility companies.  Identify utility companies in the project area.  Identify major utility relocations.
Contact and submit plans to utility companies to obtain input on:  existing utility locations, proposed relocations (particularly those outside the construction limits) and the proposed highway design. 
Request that the utility companies identify any utility relocations outside the proposed construction limits. These areas should be included in the environmental document.
Contact the District Utility Coordinator to determine estimated utility costs: including costs to ODOT and those borne by the utility companies.
</t>
        </r>
      </text>
    </comment>
    <comment ref="A165" authorId="0" shapeId="0" xr:uid="{00000000-0006-0000-0000-000043000000}">
      <text>
        <r>
          <rPr>
            <b/>
            <sz val="9"/>
            <color indexed="81"/>
            <rFont val="Tahoma"/>
            <family val="2"/>
          </rPr>
          <t>James Prosch:</t>
        </r>
        <r>
          <rPr>
            <sz val="9"/>
            <color indexed="81"/>
            <rFont val="Tahoma"/>
            <family val="2"/>
          </rPr>
          <t xml:space="preserve">
To assist in obtaining accurate utility information, it is recommended that Subsurface Utility Engineering (SUE) be used to supplement the normal processes of one call systems and traditional engineering practices on projects with significant utility involvement and projects where design decisions must consider utilities. 
For projects with significant utility involvement (e.g., electric lines 69 kilovolt and above, gas lines above 8 inch and a pressure of 125 pounds per square inch (psi) or more, electrical substations, sanitary pump stations, gas pumping facilities, etc.) determine utility depths using subsurface utility engineering through Quality Level B and, at critical locations, Quality Level A.
</t>
        </r>
      </text>
    </comment>
    <comment ref="A167" authorId="0" shapeId="0" xr:uid="{00000000-0006-0000-0000-000044000000}">
      <text>
        <r>
          <rPr>
            <b/>
            <sz val="9"/>
            <color indexed="81"/>
            <rFont val="Tahoma"/>
            <family val="2"/>
          </rPr>
          <t>James Prosch:</t>
        </r>
        <r>
          <rPr>
            <sz val="9"/>
            <color indexed="81"/>
            <rFont val="Tahoma"/>
            <family val="2"/>
          </rPr>
          <t xml:space="preserve">
Analyze and document all proposed encroachments into FEMA flood zones.
To ensure that transportation projects are in compliance with the National Flood Insurance Program (NFIP) that is administered by the Federal Emergency Management Agency (FEMA) coordination is made with local floodplain administrators.
Use information from preliminary bridge concepts to begin coordination with local floodplain administrator to ensure compliance.</t>
        </r>
      </text>
    </comment>
    <comment ref="A168" authorId="0" shapeId="0" xr:uid="{00000000-0006-0000-0000-000045000000}">
      <text>
        <r>
          <rPr>
            <b/>
            <sz val="9"/>
            <color indexed="81"/>
            <rFont val="Tahoma"/>
            <family val="2"/>
          </rPr>
          <t>James Prosch:</t>
        </r>
        <r>
          <rPr>
            <sz val="9"/>
            <color indexed="81"/>
            <rFont val="Tahoma"/>
            <family val="2"/>
          </rPr>
          <t xml:space="preserve">
Determine permissible locations for on-site waste and borrow areas as described in the guidelines for identifying acceptable locations for the disposal of waste material and construction debris or the excavation of borrow material within ODOT right of way document available on the Location and Design Manual, Volume 1 website.
</t>
        </r>
      </text>
    </comment>
    <comment ref="A169" authorId="0" shapeId="0" xr:uid="{00000000-0006-0000-0000-000046000000}">
      <text>
        <r>
          <rPr>
            <b/>
            <sz val="9"/>
            <color indexed="81"/>
            <rFont val="Tahoma"/>
            <family val="2"/>
          </rPr>
          <t>James Prosch:</t>
        </r>
        <r>
          <rPr>
            <sz val="9"/>
            <color indexed="81"/>
            <rFont val="Tahoma"/>
            <family val="2"/>
          </rPr>
          <t xml:space="preserve">
Evaluate areas where retaining walls may be beneficial (i.e. avoidance of right of way impacts or utility impacts).
</t>
        </r>
      </text>
    </comment>
    <comment ref="A170" authorId="0" shapeId="0" xr:uid="{00000000-0006-0000-0000-000047000000}">
      <text>
        <r>
          <rPr>
            <b/>
            <sz val="9"/>
            <color indexed="81"/>
            <rFont val="Tahoma"/>
            <family val="2"/>
          </rPr>
          <t>James Prosch:</t>
        </r>
        <r>
          <rPr>
            <sz val="9"/>
            <color indexed="81"/>
            <rFont val="Tahoma"/>
            <family val="2"/>
          </rPr>
          <t xml:space="preserve">
Lighting warrants for freeway and interchange lighting are based on the need for highway lighting and the benefits derived from lighting.  Determine whether lighting will be owned by the maintaining agency or will be rented from the utility company.
Evaluate warrants according to the Traffic Engineering Manual, Section 1103.
</t>
        </r>
      </text>
    </comment>
    <comment ref="A171" authorId="0" shapeId="0" xr:uid="{00000000-0006-0000-0000-000048000000}">
      <text>
        <r>
          <rPr>
            <b/>
            <sz val="9"/>
            <color indexed="81"/>
            <rFont val="Tahoma"/>
            <family val="2"/>
          </rPr>
          <t>James Prosch:</t>
        </r>
        <r>
          <rPr>
            <sz val="9"/>
            <color indexed="81"/>
            <rFont val="Tahoma"/>
            <family val="2"/>
          </rPr>
          <t xml:space="preserve">
Identify any properties that are likely to be acquired in their entirety (i.e., total takes and/or landlocked parcels) as well as any residential or commercial structures that may need to be acquired.
</t>
        </r>
      </text>
    </comment>
    <comment ref="A172" authorId="0" shapeId="0" xr:uid="{00000000-0006-0000-0000-000049000000}">
      <text>
        <r>
          <rPr>
            <b/>
            <sz val="9"/>
            <color indexed="81"/>
            <rFont val="Tahoma"/>
            <family val="2"/>
          </rPr>
          <t>James Prosch:</t>
        </r>
        <r>
          <rPr>
            <sz val="9"/>
            <color indexed="81"/>
            <rFont val="Tahoma"/>
            <family val="2"/>
          </rPr>
          <t xml:space="preserve">
Begin coordination with Railroad/Railway companies whenever their facilities may be affected in any manner. When railroad property falls within the work limits of a proposed project, the possibility of railroad involvement exists. Some examples include: work on structures that pass over a rail line, new grade separations, reconstruction or rehabilitation of existing grade separations, proposed at grade crossings, drainage work, removal of right of way encroachments, utility work, traffic signal preemption, etc.
Projects with an intersection in the project limits located within 400 feet of an at-grade rail crossing require coordination with the Ohio Rail Development Commission to determine the need
for preemption.
All projects with rail involvement must be coordinated with the Central Office Railroad Coordinator.
</t>
        </r>
      </text>
    </comment>
    <comment ref="A173" authorId="0" shapeId="0" xr:uid="{00000000-0006-0000-0000-00004A000000}">
      <text>
        <r>
          <rPr>
            <b/>
            <sz val="9"/>
            <color indexed="81"/>
            <rFont val="Tahoma"/>
            <family val="2"/>
          </rPr>
          <t>James Prosch:</t>
        </r>
        <r>
          <rPr>
            <sz val="9"/>
            <color indexed="81"/>
            <rFont val="Tahoma"/>
            <family val="2"/>
          </rPr>
          <t xml:space="preserve">
Evaluate how the proposed project fits into the existing corridor aesthetically. Consider features such as landscaping, lighting, signing, signals, retaining walls and bridge structures in terms of
texture, shape, color, proportion, scale, order and balance. Identify modifications to proposed design.
</t>
        </r>
      </text>
    </comment>
    <comment ref="A174" authorId="0" shapeId="0" xr:uid="{00000000-0006-0000-0000-00004B000000}">
      <text>
        <r>
          <rPr>
            <b/>
            <sz val="9"/>
            <color indexed="81"/>
            <rFont val="Tahoma"/>
            <family val="2"/>
          </rPr>
          <t>James Prosch:</t>
        </r>
        <r>
          <rPr>
            <sz val="9"/>
            <color indexed="81"/>
            <rFont val="Tahoma"/>
            <family val="2"/>
          </rPr>
          <t xml:space="preserve">
Prepare exhibits for a Preliminary Engineering Phase Value Engineering Study. 
Participate in a Value Engineering (VE) Study/Constructability Review conducted by the Department (or the Department¿s Value Engineering consultant). At least two weeks prior to the VE meeting, provide copies of plans, cost estimates, geotechnical information, right of way plans and other information as appropriate. Attend the opening session of the VE meeting and present the project to the VE team. Include the background and purpose of the project, proposed solutions and significant constraints or difficulties. Use visual aids such as aerial mapping, exhibits used in public meetings, enlarged schematics, PowerPoint presentations, etc. After the initial session, make key staff available for telephone calls/questions from the VE team. Attend the closing session of the VE team.
The Preliminary Engineering Phase Value Engineering Study must be completed prior to submission of the Stage 1 Detailed Design.
The Department requires that Value Engineering Studies be performed on:
1. All projects on the Federal-aid system with an estimated total cost (including design, right of way and construction) in excess of twenty million dollars.
2. All bridge projects located on or off the Federal-aid system with an estimated total cost (including design, right of way and construction) in excess of eighteen million dollars.
3. Any other project selected by the FHWA. 
The above requirements apply to all federally funded projects. This includes ODOT-let and local-let projects as well as Design Bid Build and Design Build projects. 
See L&amp;D Volume 3, Section 1404.5 for further detail.
The number of copies to be provided by the consultant should be identified in the scope.</t>
        </r>
      </text>
    </comment>
    <comment ref="A175" authorId="0" shapeId="0" xr:uid="{00000000-0006-0000-0000-00004C000000}">
      <text>
        <r>
          <rPr>
            <b/>
            <sz val="9"/>
            <color indexed="81"/>
            <rFont val="Tahoma"/>
            <family val="2"/>
          </rPr>
          <t>James Prosch:</t>
        </r>
        <r>
          <rPr>
            <sz val="9"/>
            <color indexed="81"/>
            <rFont val="Tahoma"/>
            <family val="2"/>
          </rPr>
          <t xml:space="preserve">
Identify potential design exceptions. Check accident data to determine if there is a correlation between crashes and substandard features.
Coordinate with the Office of Roadway Engineering Services on any questionable items that may require a design exception to avoid potential issues later in project development. 
The Office of Roadway Engineering Services will only be able to provide guidance based on the level of design completed to date.
The level of detail needed to evaluate the potential design exception will be dictated by the Office of Roadway Engineering.  Coordinate with ORE to determine the appropriate submittals.</t>
        </r>
      </text>
    </comment>
    <comment ref="A179" authorId="0" shapeId="0" xr:uid="{00000000-0006-0000-0000-00004D000000}">
      <text>
        <r>
          <rPr>
            <b/>
            <sz val="9"/>
            <color indexed="81"/>
            <rFont val="Tahoma"/>
            <family val="2"/>
          </rPr>
          <t>James Prosch:</t>
        </r>
        <r>
          <rPr>
            <sz val="9"/>
            <color indexed="81"/>
            <rFont val="Tahoma"/>
            <family val="2"/>
          </rPr>
          <t xml:space="preserve">
Refine costs based on preliminary engineering development.
Estimates should be updated when projects are submitted for review to Districts.  Therefore, if an AER is a required submittal for a Path 3 project due to its complexity, the costs would be updated and submitted with the AER.  For other projects, the estimate can be updated with the next scheduled stage submittal.</t>
        </r>
      </text>
    </comment>
    <comment ref="A180" authorId="0" shapeId="0" xr:uid="{00000000-0006-0000-0000-00004E000000}">
      <text>
        <r>
          <rPr>
            <b/>
            <sz val="9"/>
            <color indexed="81"/>
            <rFont val="Tahoma"/>
            <family val="2"/>
          </rPr>
          <t>James Prosch:</t>
        </r>
        <r>
          <rPr>
            <sz val="9"/>
            <color indexed="81"/>
            <rFont val="Tahoma"/>
            <family val="2"/>
          </rPr>
          <t xml:space="preserve">
Refine costs based on preliminary engineering development.
Estimates should be updated when projects are submitted for review to Districts.  Therefore, if an AER is a required submittal for a Path 3 project due to its complexity, the costs would be updated and submitted with the AER.  For other projects, the estimate can be updated with the next scheduled stage submittal.</t>
        </r>
      </text>
    </comment>
    <comment ref="A181" authorId="0" shapeId="0" xr:uid="{00000000-0006-0000-0000-00004F000000}">
      <text>
        <r>
          <rPr>
            <b/>
            <sz val="9"/>
            <color indexed="81"/>
            <rFont val="Tahoma"/>
            <family val="2"/>
          </rPr>
          <t>James Prosch:</t>
        </r>
        <r>
          <rPr>
            <sz val="9"/>
            <color indexed="81"/>
            <rFont val="Tahoma"/>
            <family val="2"/>
          </rPr>
          <t xml:space="preserve">
Refine costs based on preliminary engineering development.
Estimates should be updated when projects are submitted for review to Districts.  Therefore, if an AER is a required submittal for a Path 3 project due to its complexity, the costs would be updated and submitted with the AER.  For other projects, the estimate can be updated with the next scheduled stage submittal.</t>
        </r>
      </text>
    </comment>
    <comment ref="A185" authorId="0" shapeId="0" xr:uid="{00000000-0006-0000-0000-000050000000}">
      <text>
        <r>
          <rPr>
            <b/>
            <sz val="9"/>
            <color indexed="81"/>
            <rFont val="Tahoma"/>
            <family val="2"/>
          </rPr>
          <t>James Prosch:</t>
        </r>
        <r>
          <rPr>
            <sz val="9"/>
            <color indexed="81"/>
            <rFont val="Tahoma"/>
            <family val="2"/>
          </rPr>
          <t xml:space="preserve">
The Alternative Evaluation Report (AER) shall be prepared to document the process and analyses used to compare and evaluate the alternatives which were identified in the Feasibility Study as requiring additional study.  The selection of the Preferred Alternative should be clearly communicated.  The document will be submitted to the Project Manager for distribution for review.  Upon review and revisions, the AER will be approved by the appropriate entity, depending upon the project Environmental Document level.
Refer to ODOT¿s Feasibility Studies and Alternative Evaluation Reports Guidance for process, approval and Table of Contents.
Note that an AER should never be scoped in lieu of a Feasibility Study.  The first alternative evaluation document for a project will be called a Feasibility Study.  Only Complex Path 3, Path 4 and Path 5 projects should require an AER.</t>
        </r>
      </text>
    </comment>
    <comment ref="A186" authorId="0" shapeId="0" xr:uid="{00000000-0006-0000-0000-000051000000}">
      <text>
        <r>
          <rPr>
            <b/>
            <sz val="9"/>
            <color indexed="81"/>
            <rFont val="Tahoma"/>
            <family val="2"/>
          </rPr>
          <t>James Prosch:</t>
        </r>
        <r>
          <rPr>
            <sz val="9"/>
            <color indexed="81"/>
            <rFont val="Tahoma"/>
            <family val="2"/>
          </rPr>
          <t xml:space="preserve">
Obtain Certified Traffic for the Preferred Alternative that was established in the Alternative Evaluation Report.
After identification of the preferred alternative, the certified traffic should be obtained for Stage 1 level design.  
At times, it may be appropriate to move this task earlier in the process to expedite project delivery.  This should be determined by ODOT and noted in the scope of services.  Projects requiring an AER involving traffic operations analysis will require certified traffic in Task 2.3.B.A</t>
        </r>
      </text>
    </comment>
    <comment ref="A187" authorId="0" shapeId="0" xr:uid="{00000000-0006-0000-0000-000052000000}">
      <text>
        <r>
          <rPr>
            <b/>
            <sz val="9"/>
            <color indexed="81"/>
            <rFont val="Tahoma"/>
            <family val="2"/>
          </rPr>
          <t>James Prosch:</t>
        </r>
        <r>
          <rPr>
            <sz val="9"/>
            <color indexed="81"/>
            <rFont val="Tahoma"/>
            <family val="2"/>
          </rPr>
          <t xml:space="preserve">
Prepare an access point request (IMS/IJS) in accordance with L&amp;D Volume 1, Section 550.  Also, refer to the online IMS Manual.
The Access Point Request Document should only be performed for the preferred alternative.  However, a discussion of feasible alternatives should also be included in the study.
The IMS/IJS must be approved prior to Stage 1 plan development.</t>
        </r>
      </text>
    </comment>
    <comment ref="A189" authorId="0" shapeId="0" xr:uid="{00000000-0006-0000-0000-000053000000}">
      <text>
        <r>
          <rPr>
            <b/>
            <sz val="9"/>
            <color indexed="81"/>
            <rFont val="Tahoma"/>
            <family val="2"/>
          </rPr>
          <t>James Prosch:</t>
        </r>
        <r>
          <rPr>
            <sz val="9"/>
            <color indexed="81"/>
            <rFont val="Tahoma"/>
            <family val="2"/>
          </rPr>
          <t xml:space="preserve">
The project site should be studied in detail and evaluated to determine the best structure alternative. A site visit should be made. 
Prepare the structure type study in accordance with the Bridge Design Manual, Section 201.  Note that the bridge hydraulic study is considered a unique task.
A cost estimate for each alternative should be provided.
Submit non-standard railing types, non-redundant designs and fracture critical members to the Office of Structural Engineering for approval.
In many cases, it can be readily determined whether a particular bridge or culvert should be chosen for a particular site. If a bridge is the most appropriate structure for a particular site, then the Structure Type Study needs to be performed to determine the appropriate bridge type.
When developing the structure type study, ensure that MOT issues are considered.  The width of the bridge may increase to allow maintenance of traffic during construction.</t>
        </r>
      </text>
    </comment>
    <comment ref="A190" authorId="1" shapeId="0" xr:uid="{BE7D907E-26FA-43C8-A106-10CA4E3FAF4D}">
      <text>
        <r>
          <rPr>
            <b/>
            <sz val="9"/>
            <color indexed="81"/>
            <rFont val="Tahoma"/>
            <charset val="1"/>
          </rPr>
          <t>Lindsey Pflum:</t>
        </r>
        <r>
          <rPr>
            <sz val="9"/>
            <color indexed="81"/>
            <rFont val="Tahoma"/>
            <charset val="1"/>
          </rPr>
          <t xml:space="preserve">
Prepare bridge hydrological analysis only. Hydraulic analysis and reports are performed under task 2.5.D.C.</t>
        </r>
      </text>
    </comment>
    <comment ref="A191" authorId="1" shapeId="0" xr:uid="{D83C3834-8B82-4D5F-9C32-E0FFF0786368}">
      <text>
        <r>
          <rPr>
            <b/>
            <sz val="9"/>
            <color indexed="81"/>
            <rFont val="Tahoma"/>
            <charset val="1"/>
          </rPr>
          <t>Lindsey Pflum:</t>
        </r>
        <r>
          <rPr>
            <sz val="9"/>
            <color indexed="81"/>
            <rFont val="Tahoma"/>
            <charset val="1"/>
          </rPr>
          <t xml:space="preserve">
Prepare hydraulic report including elements described in L&amp;D Volume 2, Section 1118.  When submitting hydraulic design calculations, flood hazard evaluations, hydrology reports, and scour evaluations, submit to the Office of Hydraulic Engineering.</t>
        </r>
      </text>
    </comment>
    <comment ref="A193" authorId="0" shapeId="0" xr:uid="{00000000-0006-0000-0000-000054000000}">
      <text>
        <r>
          <rPr>
            <b/>
            <sz val="9"/>
            <color indexed="81"/>
            <rFont val="Tahoma"/>
            <family val="2"/>
          </rPr>
          <t>James Prosch:</t>
        </r>
        <r>
          <rPr>
            <sz val="9"/>
            <color indexed="81"/>
            <rFont val="Tahoma"/>
            <family val="2"/>
          </rPr>
          <t xml:space="preserve">
A Retaining Wall Justification compares the impacts and costs (both right of way and construction) of the preferred alternative with and without retaining walls. Estimated right of way costs are to be provided or verified by the Office of Real Estate.
Prepare the Retaining Wall Justification in accordance with L&amp;D Volume 3, Section 1404.2.
Coordinate with the appropriate design offices and the Office of Real Estate when preparing the Retaining Wall Justification.
</t>
        </r>
      </text>
    </comment>
    <comment ref="A197" authorId="0" shapeId="0" xr:uid="{00000000-0006-0000-0000-000055000000}">
      <text>
        <r>
          <rPr>
            <b/>
            <sz val="9"/>
            <color indexed="81"/>
            <rFont val="Tahoma"/>
            <family val="2"/>
          </rPr>
          <t>James Prosch:</t>
        </r>
        <r>
          <rPr>
            <sz val="9"/>
            <color indexed="81"/>
            <rFont val="Tahoma"/>
            <family val="2"/>
          </rPr>
          <t xml:space="preserve">
Preparation, support and attendance for public involvement when requested by the Department.
Conduct a public meeting to obtain input and concurrence on the planning solution(s) to be carried forward.  Prepare for and and conduct the meeting, summarize the results, and respond to all comments generated from the meeting.  Develop responses to comments from the Public Involvment meeting for inclusion in the NEPA document.
Public meetings for Path 1, 2 and 3 projects may be conducted "as necessary".  Not all Path 1, 2 and 3 projects will require a public meeting.  
Normally just the more high profile Path 3 projects need a PI meeting.</t>
        </r>
      </text>
    </comment>
    <comment ref="A202" authorId="0" shapeId="0" xr:uid="{00000000-0006-0000-0000-000056000000}">
      <text>
        <r>
          <rPr>
            <b/>
            <sz val="9"/>
            <color indexed="81"/>
            <rFont val="Tahoma"/>
            <family val="2"/>
          </rPr>
          <t>James Prosch:</t>
        </r>
        <r>
          <rPr>
            <sz val="9"/>
            <color indexed="81"/>
            <rFont val="Tahoma"/>
            <family val="2"/>
          </rPr>
          <t xml:space="preserve">
Update the project Title Sheet.  At the completion of Stage 1, the title sheet should include the following:
A. Project designation.
B. Design designation.
C. Index of sheets for this submission to facilitate review comments.
D. Location map.
E. Project description.</t>
        </r>
      </text>
    </comment>
    <comment ref="A203" authorId="0" shapeId="0" xr:uid="{00000000-0006-0000-0000-000057000000}">
      <text>
        <r>
          <rPr>
            <b/>
            <sz val="9"/>
            <color indexed="81"/>
            <rFont val="Tahoma"/>
            <family val="2"/>
          </rPr>
          <t>James Prosch:</t>
        </r>
        <r>
          <rPr>
            <sz val="9"/>
            <color indexed="81"/>
            <rFont val="Tahoma"/>
            <family val="2"/>
          </rPr>
          <t xml:space="preserve">
Complete a schematic plan in accordance with L&amp;D Volume 3, Section 1303.
All projects shall include a Schematic Plan unless the project is short enough to be shown entirely on less than four Plan &amp; Profile sheets.
At the completion of Stage 1, the Schematic Plan should reflect the following:
A. Reference lines and stationing.
B. Horizontal curve data and bearings.
C. Political boundaries.
D. Waterways.
E. Delineated wetlands.
F. Bridges.
G. Railroads.
H. Utility lines as per Section 1303.14.
I. Public roads.
J. Existing culverts.
K. Location of permissible on site waste and borrow areas.
L. Location of permissible on site locations for portable plants.
M. Benchmarks and reference points.</t>
        </r>
      </text>
    </comment>
    <comment ref="A204" authorId="0" shapeId="0" xr:uid="{00000000-0006-0000-0000-000058000000}">
      <text>
        <r>
          <rPr>
            <b/>
            <sz val="9"/>
            <color indexed="81"/>
            <rFont val="Tahoma"/>
            <family val="2"/>
          </rPr>
          <t>James Prosch:</t>
        </r>
        <r>
          <rPr>
            <sz val="9"/>
            <color indexed="81"/>
            <rFont val="Tahoma"/>
            <family val="2"/>
          </rPr>
          <t xml:space="preserve">
At the completion of Stage 1, the General Note Sheets should contain the following:
A. Utility company listing (as per Appendix B, Note G102)
B. Environmental commitment notes.</t>
        </r>
      </text>
    </comment>
    <comment ref="A205" authorId="0" shapeId="0" xr:uid="{00000000-0006-0000-0000-000059000000}">
      <text>
        <r>
          <rPr>
            <b/>
            <sz val="9"/>
            <color indexed="81"/>
            <rFont val="Tahoma"/>
            <family val="2"/>
          </rPr>
          <t>James Prosch:</t>
        </r>
        <r>
          <rPr>
            <sz val="9"/>
            <color indexed="81"/>
            <rFont val="Tahoma"/>
            <family val="2"/>
          </rPr>
          <t xml:space="preserve">
Refine typical sections.  At completion of Stage 1, the typical sections shall include the following:
A. Roadway, treated and paved shoulder width and cross slope.
B. Location of reference lines and profile grade point.
C. Typical foreslopes and backslopes.
D. Pavement buildup.
E. Longitudinal joints.
F. Subsurface drainage (e.g., underdrains, aggregate drains).</t>
        </r>
      </text>
    </comment>
    <comment ref="A206" authorId="0" shapeId="0" xr:uid="{00000000-0006-0000-0000-00005A000000}">
      <text>
        <r>
          <rPr>
            <b/>
            <sz val="9"/>
            <color indexed="81"/>
            <rFont val="Tahoma"/>
            <family val="2"/>
          </rPr>
          <t>James Prosch:</t>
        </r>
        <r>
          <rPr>
            <sz val="9"/>
            <color indexed="81"/>
            <rFont val="Tahoma"/>
            <family val="2"/>
          </rPr>
          <t xml:space="preserve">
Refine cross sections.  Stage 1 cross sections should include the following:
A. Foreslopes and backslopes.
B. Ditch flowline elevations.
C. Grading for guardrail end treatments.
D. Underground utilities.
E. Existing drainage items.
F. Proposed drainage items, including:
    i. Storm sewers.
    ii. Drive pipes.
G. Special benching.
H. Retaining walls.</t>
        </r>
      </text>
    </comment>
    <comment ref="A207" authorId="0" shapeId="0" xr:uid="{00000000-0006-0000-0000-00005B000000}">
      <text>
        <r>
          <rPr>
            <b/>
            <sz val="9"/>
            <color indexed="81"/>
            <rFont val="Tahoma"/>
            <family val="2"/>
          </rPr>
          <t>James Prosch:</t>
        </r>
        <r>
          <rPr>
            <sz val="9"/>
            <color indexed="81"/>
            <rFont val="Tahoma"/>
            <family val="2"/>
          </rPr>
          <t xml:space="preserve">
Refine plan and profile sheets.  
- Evaluate guardrail length of need
- Determine guardrail end treatment type
- Layout drives and determine drive profiles
At the completion of Stage 1, the Plan and Profile Sheets should contain the following:
A. Existing topography.
B. Existing buildings.
C. Property lines.
D. Existing right of way lines.
E. Delineated wetlands and major environmental features.
F. Overhead and underground utilities.
G. Field tile locations.
H. Geologic and geotechnical concerns.
I. Proposed and existing alignment information (e.g., centerlines, curve data).
J. Horizontal alignment data.
K. Proposed pavement.
L. Vertical profile data.
M. Horizontal and vertical clearances.
N. Final construction limits.
O. Proposed Right of Way lines.
P. Culverts.
Q. Post Construction Storm Water Best Management Practices (BMP).
R. Storm sewer systems, trunk lines.
S. Drives.
T. Drive pipes.
U. Guardrail.
V. Total take parcels.
W. Commercial and residential relocations.
X. Identify items to be removed that impact right of way (e.g., trees, steps).
Y. Signal pole locations.
Z. Noise wall locations.
AA. Retaining walls.
Design various components in accordance with the appropriate design manuals.</t>
        </r>
      </text>
    </comment>
    <comment ref="A208" authorId="0" shapeId="0" xr:uid="{00000000-0006-0000-0000-00005C000000}">
      <text>
        <r>
          <rPr>
            <b/>
            <sz val="9"/>
            <color indexed="81"/>
            <rFont val="Tahoma"/>
            <family val="2"/>
          </rPr>
          <t>James Prosch:</t>
        </r>
        <r>
          <rPr>
            <sz val="9"/>
            <color indexed="81"/>
            <rFont val="Tahoma"/>
            <family val="2"/>
          </rPr>
          <t xml:space="preserve">
Refine plan and profile for crossroads.  See Plan and Profile - Mainline for details.</t>
        </r>
      </text>
    </comment>
    <comment ref="A209" authorId="0" shapeId="0" xr:uid="{00000000-0006-0000-0000-00005D000000}">
      <text>
        <r>
          <rPr>
            <b/>
            <sz val="9"/>
            <color indexed="81"/>
            <rFont val="Tahoma"/>
            <family val="2"/>
          </rPr>
          <t>James Prosch:</t>
        </r>
        <r>
          <rPr>
            <sz val="9"/>
            <color indexed="81"/>
            <rFont val="Tahoma"/>
            <family val="2"/>
          </rPr>
          <t xml:space="preserve">
Refine plan and profile for ramps.  See Plan and Profile - Mainline for details.</t>
        </r>
      </text>
    </comment>
    <comment ref="A210" authorId="0" shapeId="0" xr:uid="{00000000-0006-0000-0000-00005E000000}">
      <text>
        <r>
          <rPr>
            <b/>
            <sz val="9"/>
            <color indexed="81"/>
            <rFont val="Tahoma"/>
            <family val="2"/>
          </rPr>
          <t>James Prosch:</t>
        </r>
        <r>
          <rPr>
            <sz val="9"/>
            <color indexed="81"/>
            <rFont val="Tahoma"/>
            <family val="2"/>
          </rPr>
          <t xml:space="preserve">
Prepare the superelevation table including edge of pavement elevations, profile grade elevation, pavement cross slopes at 25 ft. [10 meter] intervals and at all P.C., P.T., T.S., S.C., S.T., and C.S. as well as the transition rates.
Pavement edge profiles should be plotted to an exaggerated scale within the limits of the superelevation transition to check calculations and to determine the location of drainage basins. Adjustments should be made to obtain smooth profiles. These profiles should be submitted as part of the Stage 1 submission in order to facilitate review of the proposed data.</t>
        </r>
      </text>
    </comment>
    <comment ref="A211" authorId="0" shapeId="0" xr:uid="{00000000-0006-0000-0000-00005F000000}">
      <text>
        <r>
          <rPr>
            <b/>
            <sz val="9"/>
            <color indexed="81"/>
            <rFont val="Tahoma"/>
            <family val="2"/>
          </rPr>
          <t>James Prosch:</t>
        </r>
        <r>
          <rPr>
            <sz val="9"/>
            <color indexed="81"/>
            <rFont val="Tahoma"/>
            <family val="2"/>
          </rPr>
          <t xml:space="preserve">
Prepare Intersection Details showing the intersection angle, pavement widths, radius return curve data (location of origin point, radius, interior angle and length of curve), centerline and edge of pavement elevations at 25 ft. intervals, elevations around the radius returns at 10 to 15 ft. intervals, drainage structures including elevations, ditch and conduit flow arrows, and top of curb elevation. 
An intersection detail should be provided for all intersections.</t>
        </r>
      </text>
    </comment>
    <comment ref="A212" authorId="0" shapeId="0" xr:uid="{00000000-0006-0000-0000-000060000000}">
      <text>
        <r>
          <rPr>
            <b/>
            <sz val="9"/>
            <color indexed="81"/>
            <rFont val="Tahoma"/>
            <family val="2"/>
          </rPr>
          <t>James Prosch:</t>
        </r>
        <r>
          <rPr>
            <sz val="9"/>
            <color indexed="81"/>
            <rFont val="Tahoma"/>
            <family val="2"/>
          </rPr>
          <t xml:space="preserve">
Prepare Interchange Detail sheets showing the interchange layout and geometric information.  Refer to L&amp;D Volume 1, Section 200 and 500 for relevant design information.</t>
        </r>
      </text>
    </comment>
    <comment ref="A213" authorId="0" shapeId="0" xr:uid="{00000000-0006-0000-0000-000061000000}">
      <text>
        <r>
          <rPr>
            <b/>
            <sz val="9"/>
            <color indexed="81"/>
            <rFont val="Tahoma"/>
            <family val="2"/>
          </rPr>
          <t>James Prosch:</t>
        </r>
        <r>
          <rPr>
            <sz val="9"/>
            <color indexed="81"/>
            <rFont val="Tahoma"/>
            <family val="2"/>
          </rPr>
          <t xml:space="preserve">
Prepare Drive Detail sheets. 
Plan and profile information for all drives must be shown in the plans. Plan information may be labeled on the Plan and Profile sheets, on a separate drive detail sheet or in tabular format. Profile information may be shown on the cross sections or on a separate drive detail sheet.
Driveway design criteria shall be in accordance with L&amp;D Volume 1, Section 800.</t>
        </r>
      </text>
    </comment>
    <comment ref="A214" authorId="0" shapeId="0" xr:uid="{00000000-0006-0000-0000-000062000000}">
      <text>
        <r>
          <rPr>
            <b/>
            <sz val="9"/>
            <color indexed="81"/>
            <rFont val="Tahoma"/>
            <family val="2"/>
          </rPr>
          <t>James Prosch:</t>
        </r>
        <r>
          <rPr>
            <sz val="9"/>
            <color indexed="81"/>
            <rFont val="Tahoma"/>
            <family val="2"/>
          </rPr>
          <t xml:space="preserve">
Prepare Design Exception Request. 
Submit Design Exception Request and supporting plan sheets to District, who will review and submit through the Office of Roadway Engineering Services for approval. 
Design Exception approval is required prior to the next stage submittal.
Design Exception examples are available in Section 100 of L&amp;D Volume 1.
Note that projects that advance design beyond Stage 1 without design exception approval carry additional risk that should be evaluated.  Each project and design exception is unique and should be considered separately to determine if the level of risk associated with proceeding directly to Stage 2 is acceptable.  If necessary, specific tasks may need to be moved forward and submitted independently for design exception concurrence/approval prior to Stage 2 development.</t>
        </r>
      </text>
    </comment>
    <comment ref="A217" authorId="1" shapeId="0" xr:uid="{8DB3B9B3-0AC1-45FF-84F0-34714EAC7108}">
      <text>
        <r>
          <rPr>
            <b/>
            <sz val="9"/>
            <color indexed="81"/>
            <rFont val="Tahoma"/>
            <charset val="1"/>
          </rPr>
          <t>Lindsey Pflum:</t>
        </r>
        <r>
          <rPr>
            <sz val="9"/>
            <color indexed="81"/>
            <rFont val="Tahoma"/>
            <charset val="1"/>
          </rPr>
          <t xml:space="preserve">
This task includes development of a plan sheet depicting the entire overview (map) of the entire project area. 
For Stage 1, the overview plan sheet shall include:
A.  Mainline roadway.
B.  Cross streets (named).
C.  Existing ITS device locations.
D.  Existing communication path.
E.  Identify existing ITS infrastructure that will be need to be relocated.
This task includes development of a plan sheets to cover the project areas that will impact ITS infrastructure. 
For Stage 1, the base plan shall be of scale 1:40 and shall include:
A.  Development of Traffic Surveillance section of plans with roadway base lines
B.  Mainline roadway.
C.  Cross streets (named).
D.  Existing ITS device locations.
E.  Existing communication path.
F.  Legend for symbols used.
G.  Existing ITS infrastructure.
H.  Proposed pavement.
I.   Final construction limits.
J.  Overhead and underground utilities.
K.  Culverts.
L.  Storm sewer systems, trunk lines.
M.  Guardrail.
N.  Noise wall locations.
O.  Retaining wall locations.
P.  Signal pole locations. 
Q.  Proposed temporary communication plan.
Design various components in accordance with the appropriate design manuals.</t>
        </r>
      </text>
    </comment>
    <comment ref="A219" authorId="0" shapeId="0" xr:uid="{00000000-0006-0000-0000-000063000000}">
      <text>
        <r>
          <rPr>
            <b/>
            <sz val="9"/>
            <color indexed="81"/>
            <rFont val="Tahoma"/>
            <family val="2"/>
          </rPr>
          <t>James Prosch:</t>
        </r>
        <r>
          <rPr>
            <sz val="9"/>
            <color indexed="81"/>
            <rFont val="Tahoma"/>
            <family val="2"/>
          </rPr>
          <t xml:space="preserve">
Prepare storm sewer profiles for existing and proposed storm sewer.
Storm sewer profiles should include: pipe type, size, length, direction of flow, existing and proposed cover; grade, flowline elevations, stations and offsets, and all catch basins, manholes and inlets.
Storm sewers are usually shown in detail on the Plan &amp; Profile sheets.  However, it is sometimes necessary to show storm sewer profiles on separate sheets if the profile on the Plan &amp; Profile sheets is too congested.
</t>
        </r>
      </text>
    </comment>
    <comment ref="A220" authorId="0" shapeId="0" xr:uid="{00000000-0006-0000-0000-000064000000}">
      <text>
        <r>
          <rPr>
            <b/>
            <sz val="9"/>
            <color indexed="81"/>
            <rFont val="Tahoma"/>
            <family val="2"/>
          </rPr>
          <t>James Prosch:</t>
        </r>
        <r>
          <rPr>
            <sz val="9"/>
            <color indexed="81"/>
            <rFont val="Tahoma"/>
            <family val="2"/>
          </rPr>
          <t xml:space="preserve">
Prepare culvert detail sheet including all information as per Section 1312.2, except estimated quantities and headwall design details.
If larger than minimum pipe sizes are used, a separate culvert detail is required.
</t>
        </r>
      </text>
    </comment>
    <comment ref="A221" authorId="0" shapeId="0" xr:uid="{00000000-0006-0000-0000-000065000000}">
      <text>
        <r>
          <rPr>
            <b/>
            <sz val="9"/>
            <color indexed="81"/>
            <rFont val="Tahoma"/>
            <family val="2"/>
          </rPr>
          <t>James Prosch:</t>
        </r>
        <r>
          <rPr>
            <sz val="9"/>
            <color indexed="81"/>
            <rFont val="Tahoma"/>
            <family val="2"/>
          </rPr>
          <t xml:space="preserve">
Major channel relocations should be avoided. However, if it becomes necessary to relocate a channel adhere to L&amp;D Volume 2, Section 1102.
The Project Manager should also coordinate with the District Environmental Coordinator and Central Office - Office of Environmental Services to ensure that channel relocations meet the expectations of the regulatory agencies.
</t>
        </r>
      </text>
    </comment>
    <comment ref="A222" authorId="0" shapeId="0" xr:uid="{00000000-0006-0000-0000-000066000000}">
      <text>
        <r>
          <rPr>
            <b/>
            <sz val="9"/>
            <color indexed="81"/>
            <rFont val="Tahoma"/>
            <family val="2"/>
          </rPr>
          <t>James Prosch:</t>
        </r>
        <r>
          <rPr>
            <sz val="9"/>
            <color indexed="81"/>
            <rFont val="Tahoma"/>
            <family val="2"/>
          </rPr>
          <t xml:space="preserve">
Prepare drainage calculations as needed for various drainage items including, but not limited to the following:  storm sewer, culverts, ditches, etc.  
Include drainage maps.
Contact property owners, NRCS, and others to determine location of all field tiles.
Submit deviations from the Pipe Policy to the Office of Hydraulics.
Obtain approval from the Office of Hydraulics for oversizing storm sewer systems to accommodate future development.
This also includes a foundation reports as required in Section 1008 of L&amp;D Volume 2.
Perform drainage calculations in accordance with L&amp;D Volume 2.
</t>
        </r>
      </text>
    </comment>
    <comment ref="A226" authorId="0" shapeId="0" xr:uid="{00000000-0006-0000-0000-000067000000}">
      <text>
        <r>
          <rPr>
            <b/>
            <sz val="9"/>
            <color indexed="81"/>
            <rFont val="Tahoma"/>
            <family val="2"/>
          </rPr>
          <t>James Prosch:</t>
        </r>
        <r>
          <rPr>
            <sz val="9"/>
            <color indexed="81"/>
            <rFont val="Tahoma"/>
            <family val="2"/>
          </rPr>
          <t xml:space="preserve">
Prepare post-construction stormwater management BMP design in accordance with L&amp;D Volume 2 and the Ohio EPA NPDES Permit for construction stormwater discharges.  Submit the BMP final design to the Office of Hydraulic Engineering.
For projects requiring detention facilities, coordinate with the Office of Hydraulics to ensure proper location and protection of the facility.
Ensure that items required for watershed specific drainage areas are addressed in the scope of services.  See L&amp;D Volume 2, Section 1112.3.</t>
        </r>
      </text>
    </comment>
    <comment ref="A228" authorId="0" shapeId="0" xr:uid="{00000000-0006-0000-0000-000068000000}">
      <text>
        <r>
          <rPr>
            <b/>
            <sz val="9"/>
            <color indexed="81"/>
            <rFont val="Tahoma"/>
            <family val="2"/>
          </rPr>
          <t>James Prosch:</t>
        </r>
        <r>
          <rPr>
            <sz val="9"/>
            <color indexed="81"/>
            <rFont val="Tahoma"/>
            <family val="2"/>
          </rPr>
          <t xml:space="preserve">
Evaluate responses from utility company comments previously provided plans. Identify any additional utility conflicts. Minimize relocations, where possible.
If impacts to a utility have changed, contact utility company to obtain input on revised design.
Send copies of the Stage 1 plans to all involved utilities to allow input on the proposed design.  Responses should be considered during Stage 2 design development.
Document known utility conflicts and anticipated relocations.
Provide copies of utility company correspondence including: utility responses to requests for comments during the Feasibility Study and/or Alternative Evaluation Report and a request for comments on the Stage 1 design. 
Utility concerns regarding the Stage 1 plans should be evaluated during Stage 2 design development.
</t>
        </r>
      </text>
    </comment>
    <comment ref="A229" authorId="0" shapeId="0" xr:uid="{00000000-0006-0000-0000-000069000000}">
      <text>
        <r>
          <rPr>
            <b/>
            <sz val="9"/>
            <color indexed="81"/>
            <rFont val="Tahoma"/>
            <family val="2"/>
          </rPr>
          <t>James Prosch:</t>
        </r>
        <r>
          <rPr>
            <sz val="9"/>
            <color indexed="81"/>
            <rFont val="Tahoma"/>
            <family val="2"/>
          </rPr>
          <t xml:space="preserve">
Public water and sanitary utilities may request that relocation work be incorporated into the project plans.  
Determine if any water or sanitary sewer work will be included in the ODOT construction contract. Determine funding responsibility for water line for sanitary sewer work.
Describe proposed water line or sanitary sewer line work to be included in the ODOT contract.
</t>
        </r>
      </text>
    </comment>
    <comment ref="A230" authorId="0" shapeId="0" xr:uid="{00000000-0006-0000-0000-00006A000000}">
      <text>
        <r>
          <rPr>
            <b/>
            <sz val="9"/>
            <color indexed="81"/>
            <rFont val="Tahoma"/>
            <family val="2"/>
          </rPr>
          <t>James Prosch:</t>
        </r>
        <r>
          <rPr>
            <sz val="9"/>
            <color indexed="81"/>
            <rFont val="Tahoma"/>
            <family val="2"/>
          </rPr>
          <t xml:space="preserve">
If not previously completed, determine utility depths using subsurface utility engineering to the appropriate level necessary.  Quality Level "A" or "B" may be considered in critical areas.
Provide any associated documentation.
SUE activities should be coordinated with the District Utility Coordinator.
</t>
        </r>
      </text>
    </comment>
    <comment ref="A233" authorId="0" shapeId="0" xr:uid="{00000000-0006-0000-0000-00006B000000}">
      <text>
        <r>
          <rPr>
            <b/>
            <sz val="9"/>
            <color indexed="81"/>
            <rFont val="Tahoma"/>
            <family val="2"/>
          </rPr>
          <t>James Prosch:</t>
        </r>
        <r>
          <rPr>
            <sz val="9"/>
            <color indexed="81"/>
            <rFont val="Tahoma"/>
            <family val="2"/>
          </rPr>
          <t xml:space="preserve">
The geotechnical deliverables for this step are as follows:
- Draft versions of the Soil Profile drawings, Roadway Exploration Report, Structure Foundation Exploration drawings, and Structure Foundation Exploration Reports
- Final subgrade recommendations, GB 1 analysis and spreadsheet (hard copy and electronic copy on CD), either as a Subgrade Exploration Report or included in the Roadway Exploration Report 
- Filled out applicable sections of the Geotechnical Design Checklists
See Geotechnical Bulletin #5 and Section 700 of the Specifications for Geotechnical Explorations for further detail for the submittals.
</t>
        </r>
      </text>
    </comment>
    <comment ref="A234" authorId="0" shapeId="0" xr:uid="{00000000-0006-0000-0000-00006C000000}">
      <text>
        <r>
          <rPr>
            <b/>
            <sz val="9"/>
            <color indexed="81"/>
            <rFont val="Tahoma"/>
            <family val="2"/>
          </rPr>
          <t>James Prosch:</t>
        </r>
        <r>
          <rPr>
            <sz val="9"/>
            <color indexed="81"/>
            <rFont val="Tahoma"/>
            <family val="2"/>
          </rPr>
          <t xml:space="preserve">
This task includes items necessary for retaining items during Stage 1 project development.
Coordinate with the Office of Geotechnical Engineering and the Office of Structural Engineering as needed.
The Yes/No/Unlikely for these tasks is based upon the likelihood that a task will need to be completed at this stage of development.  Each project path is unique and it is expected the submittals (AER, Stage 1, etc.) may be combined. The task may be deferred to a later submittal, but will typically need to be completed as described.</t>
        </r>
      </text>
    </comment>
    <comment ref="A236" authorId="0" shapeId="0" xr:uid="{00000000-0006-0000-0000-00006D000000}">
      <text>
        <r>
          <rPr>
            <b/>
            <sz val="9"/>
            <color indexed="81"/>
            <rFont val="Tahoma"/>
            <family val="2"/>
          </rPr>
          <t>James Prosch:</t>
        </r>
        <r>
          <rPr>
            <sz val="9"/>
            <color indexed="81"/>
            <rFont val="Tahoma"/>
            <family val="2"/>
          </rPr>
          <t xml:space="preserve">
This task includes the compilation of the calculations and documents required to complete this report.
</t>
        </r>
      </text>
    </comment>
    <comment ref="A237" authorId="0" shapeId="0" xr:uid="{00000000-0006-0000-0000-00006E000000}">
      <text>
        <r>
          <rPr>
            <b/>
            <sz val="9"/>
            <color indexed="81"/>
            <rFont val="Tahoma"/>
            <family val="2"/>
          </rPr>
          <t>James Prosch:</t>
        </r>
        <r>
          <rPr>
            <sz val="9"/>
            <color indexed="81"/>
            <rFont val="Tahoma"/>
            <family val="2"/>
          </rPr>
          <t xml:space="preserve">
Complete the Final Structure Site Plan according to the Bridge Design Manual, Section 202.
</t>
        </r>
      </text>
    </comment>
    <comment ref="A238" authorId="0" shapeId="0" xr:uid="{00000000-0006-0000-0000-00006F000000}">
      <text>
        <r>
          <rPr>
            <b/>
            <sz val="9"/>
            <color indexed="81"/>
            <rFont val="Tahoma"/>
            <family val="2"/>
          </rPr>
          <t>James Prosch:</t>
        </r>
        <r>
          <rPr>
            <sz val="9"/>
            <color indexed="81"/>
            <rFont val="Tahoma"/>
            <family val="2"/>
          </rPr>
          <t xml:space="preserve">
Complete the Supplemental Site Plan for Railway Crossing according to the Bridge Design Manual, Section 202.</t>
        </r>
      </text>
    </comment>
    <comment ref="A240" authorId="0" shapeId="0" xr:uid="{00000000-0006-0000-0000-000070000000}">
      <text>
        <r>
          <rPr>
            <b/>
            <sz val="9"/>
            <color indexed="81"/>
            <rFont val="Tahoma"/>
            <family val="2"/>
          </rPr>
          <t>James Prosch:</t>
        </r>
        <r>
          <rPr>
            <sz val="9"/>
            <color indexed="81"/>
            <rFont val="Tahoma"/>
            <family val="2"/>
          </rPr>
          <t xml:space="preserve">
The purpose of an Airway/Highway Clearance Analysis is to determine if a proposed project will encroach into the theoretical approach or traverse surfaces of airport, heliport or seaplane base.  Analysis is required for both public and private use facilities.  Refer to the L&amp;D Manual, Volume 3, Section 1404.1 for direction.</t>
        </r>
      </text>
    </comment>
    <comment ref="A241" authorId="0" shapeId="0" xr:uid="{00000000-0006-0000-0000-000071000000}">
      <text>
        <r>
          <rPr>
            <b/>
            <sz val="9"/>
            <color indexed="81"/>
            <rFont val="Tahoma"/>
            <family val="2"/>
          </rPr>
          <t>James Prosch:</t>
        </r>
        <r>
          <rPr>
            <sz val="9"/>
            <color indexed="81"/>
            <rFont val="Tahoma"/>
            <family val="2"/>
          </rPr>
          <t xml:space="preserve">
The decision to use a service road to decrease the number of existing access points is usually made for safety or capacity reasons, although in some cases it could be based on economics. Using a service road to connect roads cut off by a relocation is done primarily to provide needed traffic circulation. Providing access via a service road to otherwise landlocked parcels is primarily an economic decision.
When economics is the primary factor in the decision making process, a Service Road Justification Study is required.
The Service Road Justification Study should include:
1. Plan sheet showing:
   A. Service Road location.
   B. Property lines of involved parcels.
2. Completed Service Road Study Form.
3. Statement of maintenance responsibility.
Coordinate with the Office of Real Estate and the Office of Roadway Engineering when preparing a Service Road Justification.
Additional information is available in L&amp;D Volume 3, Section 1404.
</t>
        </r>
      </text>
    </comment>
    <comment ref="A242" authorId="0" shapeId="0" xr:uid="{00000000-0006-0000-0000-000072000000}">
      <text>
        <r>
          <rPr>
            <b/>
            <sz val="9"/>
            <color indexed="81"/>
            <rFont val="Tahoma"/>
            <family val="2"/>
          </rPr>
          <t>James Prosch:</t>
        </r>
        <r>
          <rPr>
            <sz val="9"/>
            <color indexed="81"/>
            <rFont val="Tahoma"/>
            <family val="2"/>
          </rPr>
          <t xml:space="preserve">
Refine pavement composition based on any comments from earlier submittals.  
Projects categorized as new pavement, pavement replacement, or major rehabilitation that are in excess of four lane-miles of mainline pavement and/or collector-distributor lanes under ODOT jurisdiction must follow the Pavement Type Selection Policy (22-009(P)).
Evaluate subsurface drainage to ensure positive outfalls.
Coordinate subsurface drainage with Pavements and Geotechnical to assure proper subsurface drainage.
</t>
        </r>
      </text>
    </comment>
    <comment ref="A243" authorId="0" shapeId="0" xr:uid="{00000000-0006-0000-0000-000073000000}">
      <text>
        <r>
          <rPr>
            <b/>
            <sz val="9"/>
            <color indexed="81"/>
            <rFont val="Tahoma"/>
            <family val="2"/>
          </rPr>
          <t>James Prosch:</t>
        </r>
        <r>
          <rPr>
            <sz val="9"/>
            <color indexed="81"/>
            <rFont val="Tahoma"/>
            <family val="2"/>
          </rPr>
          <t xml:space="preserve">
A Pedestrian Overpass Justification compares the impacts and costs of a project with and without a pedestrian overpass.
A Pedestrian Overpass Justification should include:
1. An area map showing:
    A. The pedestrian service area.
    B. Major pedestrian attractors.
    C. School zones.
    D. Traffic signals.
    E. Alternate paths for pedestrian travel.
    F. Lengths of alternate travel routes.
2. Alternate designs.
3. Costs of alternate designs.
4. Anticipated peak periods and volumes of pedestrian traffic and the volume of vehicular traffic travel that might be encountered along alternate routes.
5. Statement of acceptance of routine maintenance responsibility.
A statement of acceptance of routine maintenance responsibility of the structure and approaches by a local government agency must be obtained. Routine maintenance includes: clearing debris from the deck, sweeping, snow and ice removal, minor wearing surface patching, clearing bridge drainage systems, marking decks for traffic control, minor and emergency repairs to railing and appurtenances, emergency patching of deck and maintenance of traffic signal and lighting systems including the supply of electrical power.</t>
        </r>
      </text>
    </comment>
    <comment ref="A244" authorId="0" shapeId="0" xr:uid="{00000000-0006-0000-0000-000074000000}">
      <text>
        <r>
          <rPr>
            <b/>
            <sz val="9"/>
            <color indexed="81"/>
            <rFont val="Tahoma"/>
            <family val="2"/>
          </rPr>
          <t>James Prosch:</t>
        </r>
        <r>
          <rPr>
            <sz val="9"/>
            <color indexed="81"/>
            <rFont val="Tahoma"/>
            <family val="2"/>
          </rPr>
          <t xml:space="preserve">
Coordination with railroads impacted by the project.  
For Path 2-5 projects, include information on possible right of way acquisition from railroad/railway companies.
The District is to send a copy of the final plans to the Railroad/Railway Company.
Railroad/Railway comments must be obtained prior to submission for Stage 2 Detailed Design Review for most projects.</t>
        </r>
      </text>
    </comment>
    <comment ref="A245" authorId="0" shapeId="0" xr:uid="{00000000-0006-0000-0000-000075000000}">
      <text>
        <r>
          <rPr>
            <b/>
            <sz val="9"/>
            <color indexed="81"/>
            <rFont val="Tahoma"/>
            <family val="2"/>
          </rPr>
          <t>James Prosch:</t>
        </r>
        <r>
          <rPr>
            <sz val="9"/>
            <color indexed="81"/>
            <rFont val="Tahoma"/>
            <family val="2"/>
          </rPr>
          <t xml:space="preserve">
Prepare and submit a Systems Engineering Analysis for ITS projects according to Part 13 of the TEM.
</t>
        </r>
      </text>
    </comment>
    <comment ref="A247" authorId="0" shapeId="0" xr:uid="{00000000-0006-0000-0000-000076000000}">
      <text>
        <r>
          <rPr>
            <b/>
            <sz val="9"/>
            <color indexed="81"/>
            <rFont val="Tahoma"/>
            <family val="2"/>
          </rPr>
          <t>James Prosch:</t>
        </r>
        <r>
          <rPr>
            <sz val="9"/>
            <color indexed="81"/>
            <rFont val="Tahoma"/>
            <family val="2"/>
          </rPr>
          <t xml:space="preserve">
Refine costs based on Stage 1 development.
</t>
        </r>
      </text>
    </comment>
    <comment ref="A248" authorId="0" shapeId="0" xr:uid="{00000000-0006-0000-0000-000077000000}">
      <text>
        <r>
          <rPr>
            <b/>
            <sz val="9"/>
            <color indexed="81"/>
            <rFont val="Tahoma"/>
            <family val="2"/>
          </rPr>
          <t>James Prosch:</t>
        </r>
        <r>
          <rPr>
            <sz val="9"/>
            <color indexed="81"/>
            <rFont val="Tahoma"/>
            <family val="2"/>
          </rPr>
          <t xml:space="preserve">
Refine costs based on Stage 1 development.
See 2000 Series of Real Estate Manuals - Cost Estimating Procudres for Acquiring R/W.</t>
        </r>
      </text>
    </comment>
    <comment ref="A249" authorId="0" shapeId="0" xr:uid="{00000000-0006-0000-0000-000078000000}">
      <text>
        <r>
          <rPr>
            <b/>
            <sz val="9"/>
            <color indexed="81"/>
            <rFont val="Tahoma"/>
            <family val="2"/>
          </rPr>
          <t>James Prosch:</t>
        </r>
        <r>
          <rPr>
            <sz val="9"/>
            <color indexed="81"/>
            <rFont val="Tahoma"/>
            <family val="2"/>
          </rPr>
          <t xml:space="preserve">
Refine costs based on Stage 1 development.</t>
        </r>
      </text>
    </comment>
    <comment ref="A262" authorId="0" shapeId="0" xr:uid="{00000000-0006-0000-0000-000079000000}">
      <text>
        <r>
          <rPr>
            <b/>
            <sz val="9"/>
            <color indexed="81"/>
            <rFont val="Tahoma"/>
            <family val="2"/>
          </rPr>
          <t>James Prosch:</t>
        </r>
        <r>
          <rPr>
            <sz val="9"/>
            <color indexed="81"/>
            <rFont val="Tahoma"/>
            <family val="2"/>
          </rPr>
          <t xml:space="preserve">
Attend meetings, as necessary, for project development during the Preliminary Engineering (PE) phase.
Meetings may include:
- ODOT working meetings
- Implementation committee meetings
- Progress Meetings
- Utility Coordination Meetings
The scope should identify an anticipated number of meetings.
Path 2 and 3 projects that do require an AER submittal typically would not require meetings in this Phase.</t>
        </r>
      </text>
    </comment>
    <comment ref="A263" authorId="0" shapeId="0" xr:uid="{00000000-0006-0000-0000-00007A000000}">
      <text>
        <r>
          <rPr>
            <b/>
            <sz val="9"/>
            <color indexed="81"/>
            <rFont val="Tahoma"/>
            <family val="2"/>
          </rPr>
          <t>James Prosch:</t>
        </r>
        <r>
          <rPr>
            <sz val="9"/>
            <color indexed="81"/>
            <rFont val="Tahoma"/>
            <family val="2"/>
          </rPr>
          <t xml:space="preserve">
In conjunction with meetings, provide general oversight and project management during the Preliminary Engineering (PE) Phase.
</t>
        </r>
      </text>
    </comment>
    <comment ref="A269" authorId="0" shapeId="0" xr:uid="{00000000-0006-0000-0000-00007B000000}">
      <text>
        <r>
          <rPr>
            <b/>
            <sz val="9"/>
            <color indexed="81"/>
            <rFont val="Tahoma"/>
            <family val="2"/>
          </rPr>
          <t>James Prosch:</t>
        </r>
        <r>
          <rPr>
            <sz val="9"/>
            <color indexed="81"/>
            <rFont val="Tahoma"/>
            <family val="2"/>
          </rPr>
          <t xml:space="preserve">
For Path 3 or less projects with a well-defined scope of services for the proposed design work and limited utility involvement and environmental impacts, a limited review may be applied.  Except for the Environmental Document and Final Right-of-Way Plans, ODOT will not review the plans for accuracy and adherence to design and plan requirements
The limited review process cannot be applied to projects that require Federal oversight.
Limited Review Projects normally require the following design review submittals:
1. Environmental Document (Project Initiation Package or AER)
2. Roadway (Stage 1+2 combined)
3. Bridge Review
4. Final Right-of-Way
5. Final Right-of-Way Tracings
Review submittals for Stage 1 Detailed Design, Preliminary Right-of-Way, Stage 2 Detailed Design and Stage 3 Detailed Design are omitted.  The design activities associated with these submittals must be performed.  Final Right-of-Way and Right-of-Way Tracing Submissions are omitted if no temporary or permanent right-of-way is to be acquired.
External agency approvals (e.g., FAA Notification/Clearance, Waterway Permits, LD-33 County Engineer Approval and Railroad Agreements) and Central Office approvals (e.g., Desing Exceptions (District), Maintenance of Traffic Exceptions Committee, and Waterway Permit determination) must be obtained.
The District must approve any major design decisions that occur after Roadway and/or Bridge review</t>
        </r>
      </text>
    </comment>
    <comment ref="A277" authorId="0" shapeId="0" xr:uid="{00000000-0006-0000-0000-00007C000000}">
      <text>
        <r>
          <rPr>
            <b/>
            <sz val="9"/>
            <color indexed="81"/>
            <rFont val="Tahoma"/>
            <family val="2"/>
          </rPr>
          <t>James Prosch:</t>
        </r>
        <r>
          <rPr>
            <sz val="9"/>
            <color indexed="81"/>
            <rFont val="Tahoma"/>
            <family val="2"/>
          </rPr>
          <t xml:space="preserve">
In Phase I, field surveys are needed to meet the threshold of making the federally required reasonable and good faith effort to identify historic properties within the project area. In Phase II, the goal is to refine archaeological studies by assessing the NRHP eligibility of cultural resources identified in earlier Phase I studies.
See the Cultural Resources Manual for more information.
The Phase I report shall also make recommendations for sites requiring Phase II work.  All agency coordination will be conducted by ODOT-OES.  
Conduct Phase I Archaeology on the preferred alternative and prepare a report in accordance with ODOT and OHPO guidance. The Department, in consultation with the OHPO, will determine if Phase II work is required. All Phase II Archaeology will also follow ODOT and OHPO guidance.</t>
        </r>
      </text>
    </comment>
    <comment ref="A278" authorId="0" shapeId="0" xr:uid="{00000000-0006-0000-0000-00007D000000}">
      <text>
        <r>
          <rPr>
            <b/>
            <sz val="9"/>
            <color indexed="81"/>
            <rFont val="Tahoma"/>
            <family val="2"/>
          </rPr>
          <t>James Prosch:</t>
        </r>
        <r>
          <rPr>
            <sz val="9"/>
            <color indexed="81"/>
            <rFont val="Tahoma"/>
            <family val="2"/>
          </rPr>
          <t xml:space="preserve">
Refine history/architecture studies by assessing the National Register of Historic Places eligibility and National Register Boundaries, as warranted, of the cultural resources identified in earlier Phase I studies.
See the Cultural Resources Manual for  more information.
All agency coordination will be conducted by ODOT-OES.
Conduct Phase II History/Architecture on the preferred alternative and prepare a report in accordance with ODOT and OHPO guidance.</t>
        </r>
      </text>
    </comment>
    <comment ref="A279" authorId="1" shapeId="0" xr:uid="{FDD50C9A-A964-49D9-A72D-23D6F3E4702F}">
      <text>
        <r>
          <rPr>
            <b/>
            <sz val="9"/>
            <color indexed="81"/>
            <rFont val="Tahoma"/>
            <charset val="1"/>
          </rPr>
          <t>Lindsey Pflum:</t>
        </r>
        <r>
          <rPr>
            <sz val="9"/>
            <color indexed="81"/>
            <rFont val="Tahoma"/>
            <charset val="1"/>
          </rPr>
          <t xml:space="preserve">
Based on data collected during the Preliminary Engineering Phase (PE) and the Section 4(f) applicability determination, prepare appropriate 4(f) documents as needed.
ODOT-OES will conduct any required agency consultation.
Refer to the Section 4(f) toolkit on the ODOT-OES website.</t>
        </r>
      </text>
    </comment>
    <comment ref="A280" authorId="0" shapeId="0" xr:uid="{00000000-0006-0000-0000-00007E000000}">
      <text>
        <r>
          <rPr>
            <b/>
            <sz val="9"/>
            <color indexed="81"/>
            <rFont val="Tahoma"/>
            <family val="2"/>
          </rPr>
          <t>James Prosch:</t>
        </r>
        <r>
          <rPr>
            <sz val="9"/>
            <color indexed="81"/>
            <rFont val="Tahoma"/>
            <family val="2"/>
          </rPr>
          <t xml:space="preserve">
All sites evaluated in the RMR Screening and recommended for RMR Assessment must be approved by the Department before work is started.
The intent of the RMR Assessment is to determine the potential of encountering regulated materials from a specific property. The RMR Assessment involves researching and reviewing site-specific information in order to determine a list of suspect sites which require a RMR Investigation.
Detailed information on the RMR Assessment can be found in the ODOT RMR Manual.  The manual can be found on the Office of Environmental Services website at the Manuals, Guidance &amp; Forms page.</t>
        </r>
      </text>
    </comment>
    <comment ref="A281" authorId="0" shapeId="0" xr:uid="{00000000-0006-0000-0000-00007F000000}">
      <text>
        <r>
          <rPr>
            <b/>
            <sz val="9"/>
            <color indexed="81"/>
            <rFont val="Tahoma"/>
            <family val="2"/>
          </rPr>
          <t>James Prosch:</t>
        </r>
        <r>
          <rPr>
            <sz val="9"/>
            <color indexed="81"/>
            <rFont val="Tahoma"/>
            <family val="2"/>
          </rPr>
          <t xml:space="preserve">
Gather information concerning farms located within an agricultural district, and whether the project is in compliance with ORC 929.05(a).  Prepare either a FPPA Project Screening Sheet or Farmland Conversion Impact Rating (FCIR) Sheet as appropriate.  The Department will send FCIR¿s to the County Natural Resource Conservation Service for concurrence.
In accordance with the federal law, the Farmland Protection Policy Act (FPPA) of 1981, ODOT is required to consider the adverse effects of all federally funded transportation projects on farmland preservation and to consider alternative actions that could lessen those impacts.</t>
        </r>
      </text>
    </comment>
    <comment ref="A282" authorId="0" shapeId="0" xr:uid="{00000000-0006-0000-0000-000080000000}">
      <text>
        <r>
          <rPr>
            <b/>
            <sz val="9"/>
            <color indexed="81"/>
            <rFont val="Tahoma"/>
            <family val="2"/>
          </rPr>
          <t>James Prosch:</t>
        </r>
        <r>
          <rPr>
            <sz val="9"/>
            <color indexed="81"/>
            <rFont val="Tahoma"/>
            <family val="2"/>
          </rPr>
          <t xml:space="preserve">
A secondary and cumulative effects analysis may be required in accordance with current Federal Highway Administration guidance and Council of Environmental Quality (CEQ) regulation. Include a cost for the review, although the work may be non-performed. If authorized, evaluate the impact of each of the conceptual alternatives on existing transportation services (e.g. bicycle, pedestrian, modal, bus, etc.), existing and planned neighborhood infrastructure/communities, ecological resources, farmland, cultural resources, Section 4(f) resources, noise, ESA, waterways, etc.  
Document the results of the evaluation.</t>
        </r>
      </text>
    </comment>
    <comment ref="A283" authorId="0" shapeId="0" xr:uid="{00000000-0006-0000-0000-000081000000}">
      <text>
        <r>
          <rPr>
            <b/>
            <sz val="9"/>
            <color indexed="81"/>
            <rFont val="Tahoma"/>
            <family val="2"/>
          </rPr>
          <t>James Prosch:</t>
        </r>
        <r>
          <rPr>
            <sz val="9"/>
            <color indexed="81"/>
            <rFont val="Tahoma"/>
            <family val="2"/>
          </rPr>
          <t xml:space="preserve">
Develop baseline conditions for the environmental justice (EJ) analysis within the study area using census data sets or MPO data providing information at the most detailed geographic level available to identify disadvantaged and low-income populations.  
Conduct a windshield survey to help in identifying populations within the area. Provide appropriate documentation and display the locations of any identified populations on a map of the study area.    
Map the break point at which areas fall above or below the average for the study area to indicate special areas of consideration when analyzing the effects on the Corridor.
Prepare an impact matrix to help identify and evaluate study effects on targeted EJ populations in the study area. Develop measures, both quantitative and qualitative, that will be used to evaluate the impact of the conceptual alternatives in the study area and to determine if they are disproportionate. The impact measures will reflect the fourteen impact categories identified in ODOT¿s Guidance and Best Practices for Incorporating Environmental Justice into Ohio Transportation Planning and Environmental Processes.  
Incorporate information and results obtained from land use, transit and economic evaluations into the EJ impact evaluation.  Present the impact measures and the results of the impact evaluation, as appropriate, to stakeholders during public involvement meetings to obtain their comments on the appropriate measures and impact evaluation.
</t>
        </r>
      </text>
    </comment>
    <comment ref="A284" authorId="0" shapeId="0" xr:uid="{00000000-0006-0000-0000-000082000000}">
      <text>
        <r>
          <rPr>
            <b/>
            <sz val="9"/>
            <color indexed="81"/>
            <rFont val="Tahoma"/>
            <family val="2"/>
          </rPr>
          <t>James Prosch:</t>
        </r>
        <r>
          <rPr>
            <sz val="9"/>
            <color indexed="81"/>
            <rFont val="Tahoma"/>
            <family val="2"/>
          </rPr>
          <t xml:space="preserve">
During the early stages of development, projects shall be planned in such a manner that the problems associated with the displacement of individuals, families, businesses, farms and non-profit organizations are recognized and solutions are developed to minimize the hardships of displacement. This process is called the Conceptual Survey.
If necessary, conduct a Relocation Assistance Program (RAP) Conceptual Survey to document the residential and business relocations. 
The survey involves a visual inspection and information collection from secondary and community resources.  The RAP Survey Report summarizes the investigation results.  Refer to the Real Estate Policies and Procedures Manual for the specific items that this report should include.
Provide a maximum number of possible relocations and a maximum number of potentially impacted parcels for proposal estimate. 
The decision to conduct this survey for a Path 2 or 3 Project is based on the project manager's knowledge of the community, the number of potential relocations, and the availability of safe and sanitary replacement housing.</t>
        </r>
      </text>
    </comment>
    <comment ref="A285" authorId="0" shapeId="0" xr:uid="{00000000-0006-0000-0000-000083000000}">
      <text>
        <r>
          <rPr>
            <b/>
            <sz val="9"/>
            <color indexed="81"/>
            <rFont val="Tahoma"/>
            <family val="2"/>
          </rPr>
          <t>James Prosch:</t>
        </r>
        <r>
          <rPr>
            <sz val="9"/>
            <color indexed="81"/>
            <rFont val="Tahoma"/>
            <family val="2"/>
          </rPr>
          <t xml:space="preserve">
Prepare a Biological Assessment (BA).
The BA is a document prepared by ODOT that contains a detailed description of the project, a description of the area of effect, a characterization of the listed species, and an explanation of the potential effects to species and/or habitat. The BA is submitted through FHWA to the USFWS for the development of the BO.
This federally endangered species report will be as authorized from ODOT-OES.
ODOT projects are evaluated for their potential effect on federally listed species (see Section 202.2.3). Nearly all ODOT projects are coordinated and cleared through an informal consultation process.</t>
        </r>
      </text>
    </comment>
    <comment ref="A287" authorId="0" shapeId="0" xr:uid="{00000000-0006-0000-0000-000084000000}">
      <text>
        <r>
          <rPr>
            <b/>
            <sz val="9"/>
            <color indexed="81"/>
            <rFont val="Tahoma"/>
            <family val="2"/>
          </rPr>
          <t>James Prosch:</t>
        </r>
        <r>
          <rPr>
            <sz val="9"/>
            <color indexed="81"/>
            <rFont val="Tahoma"/>
            <family val="2"/>
          </rPr>
          <t xml:space="preserve">
As part of Stage 1 design, the construction limits are refined and right-of-way encroachments should be identified.</t>
        </r>
      </text>
    </comment>
    <comment ref="A288" authorId="0" shapeId="0" xr:uid="{00000000-0006-0000-0000-000085000000}">
      <text>
        <r>
          <rPr>
            <b/>
            <sz val="9"/>
            <color indexed="81"/>
            <rFont val="Tahoma"/>
            <family val="2"/>
          </rPr>
          <t>James Prosch:</t>
        </r>
        <r>
          <rPr>
            <sz val="9"/>
            <color indexed="81"/>
            <rFont val="Tahoma"/>
            <family val="2"/>
          </rPr>
          <t xml:space="preserve">
As part of Stage 1 design, the construction limits are refined and right-of-way encroachments are determined. Potential right-of-way acquisitions from railroad and railway companies should also be identified.</t>
        </r>
      </text>
    </comment>
    <comment ref="A290" authorId="1" shapeId="0" xr:uid="{3D69A76D-5776-4B8A-8E09-AA99C231A12F}">
      <text>
        <r>
          <rPr>
            <b/>
            <sz val="9"/>
            <color indexed="81"/>
            <rFont val="Tahoma"/>
            <charset val="1"/>
          </rPr>
          <t>Lindsey Pflum:</t>
        </r>
        <r>
          <rPr>
            <sz val="9"/>
            <color indexed="81"/>
            <rFont val="Tahoma"/>
            <charset val="1"/>
          </rPr>
          <t xml:space="preserve">
Prepare a waterway permit determination request (PDR) ) in accordance with Chapter 3  the Waterway Permits Manual.
The quantity and quality of impacts to aquatic resources, along with the nature of the impact activity determines the level of permitting and mitigation required.  This task includes conducting the hydraulic study for temporary access fills in waterways and completion of the Temporary Construction, Access and Dewatering Activities Permit Determination Checklist.  Refer to the Location and Design Manual, Vol. 2, Section 1012 and the Bridge Design Manual, Section 203.5 for additional information regarding temporary access fills and required hydraulic analyses.
The Permit Determination will establish the appropriate level of waterway permitting necessary for a project and determine if mitigation is required.</t>
        </r>
      </text>
    </comment>
    <comment ref="A291" authorId="1" shapeId="0" xr:uid="{213F98A7-87AE-40E3-83CE-B5AF94227989}">
      <text>
        <r>
          <rPr>
            <b/>
            <sz val="9"/>
            <color indexed="81"/>
            <rFont val="Tahoma"/>
            <charset val="1"/>
          </rPr>
          <t>Lindsey Pflum:</t>
        </r>
        <r>
          <rPr>
            <sz val="9"/>
            <color indexed="81"/>
            <rFont val="Tahoma"/>
            <charset val="1"/>
          </rPr>
          <t xml:space="preserve">
Prepare the waterway permit application(s) in accordance with the Waterway Permits Manual.  If mitigation is required, the mitigation plan will typically be a part of the permit application, but if separate mitigation plans are required refer to Task 3.7 Final Mitigation Plan Coordination.</t>
        </r>
      </text>
    </comment>
    <comment ref="A292" authorId="0" shapeId="0" xr:uid="{00000000-0006-0000-0000-000086000000}">
      <text>
        <r>
          <rPr>
            <b/>
            <sz val="9"/>
            <color indexed="81"/>
            <rFont val="Tahoma"/>
            <family val="2"/>
          </rPr>
          <t>James Prosch:</t>
        </r>
        <r>
          <rPr>
            <sz val="9"/>
            <color indexed="81"/>
            <rFont val="Tahoma"/>
            <family val="2"/>
          </rPr>
          <t xml:space="preserve">
A Stream and Wetland Mitigation Opportunities Inventory Report (SWMOIR) is a comprehensive review of possible mitigation options available within the impacted watershed and/or adjacent watersheds. The result is a report that documents the available mitigation potentially available at that time and area. The report is then used to develop a comprehensive strategy to mitigate a project¿s impacts.
A SWMOIR may also be required for smaller projects where there are no obvious mitigation opportunities available, either on or off site.</t>
        </r>
      </text>
    </comment>
    <comment ref="A293" authorId="0" shapeId="0" xr:uid="{00000000-0006-0000-0000-000087000000}">
      <text>
        <r>
          <rPr>
            <b/>
            <sz val="9"/>
            <color indexed="81"/>
            <rFont val="Tahoma"/>
            <family val="2"/>
          </rPr>
          <t>James Prosch:</t>
        </r>
        <r>
          <rPr>
            <sz val="9"/>
            <color indexed="81"/>
            <rFont val="Tahoma"/>
            <family val="2"/>
          </rPr>
          <t xml:space="preserve">
Through intrusive sampling and testing of soils and/or groundwater, a Phase II ESA is used to determine the presence or absence of contamination on suspect sites identified in the Phase I ESA.
Prepare in accordance with the ESA Guidelines.
This assessment can also be used to determine the nature and extent of contamination on a site with a known contamination issue.</t>
        </r>
      </text>
    </comment>
    <comment ref="A294" authorId="0" shapeId="0" xr:uid="{00000000-0006-0000-0000-000088000000}">
      <text>
        <r>
          <rPr>
            <b/>
            <sz val="9"/>
            <color indexed="81"/>
            <rFont val="Tahoma"/>
            <family val="2"/>
          </rPr>
          <t>James Prosch:</t>
        </r>
        <r>
          <rPr>
            <sz val="9"/>
            <color indexed="81"/>
            <rFont val="Tahoma"/>
            <family val="2"/>
          </rPr>
          <t xml:space="preserve">
A Mobile Source Air Toxics (MSAT), Particulate Matter (PM2.5) Hotspot, and/or Carbon Monoxide (CO) air quality analyses are likely to be required.  An MSAT analysis determines if there are meaningful differences in vehicles miles travelled (VMTs) or MSAT emissions between a base case, opening year build and no build, and design year build and no build alternatives.  A PM2.5 Hotspot analysis determines if design year build PM2.5 concentrations exceed or fall below the National Ambient Air Quality Standards (NAAQS).  A CO analysis determines if the project will or will not contribute to any violation of the NAAQS for CO or exceed or fall within the 1 hour or 8 hour NAAQS for CO.
Refer to the ODOT-OES Air Quality webpage.</t>
        </r>
      </text>
    </comment>
    <comment ref="A296" authorId="1" shapeId="0" xr:uid="{1138C43F-65AB-4CE4-A108-DD1A1730E461}">
      <text>
        <r>
          <rPr>
            <b/>
            <sz val="9"/>
            <color indexed="81"/>
            <rFont val="Tahoma"/>
            <charset val="1"/>
          </rPr>
          <t>Lindsey Pflum:</t>
        </r>
        <r>
          <rPr>
            <sz val="9"/>
            <color indexed="81"/>
            <rFont val="Tahoma"/>
            <charset val="1"/>
          </rPr>
          <t xml:space="preserve">
This task was made inactive as of 4/26/18 at the request of OES.</t>
        </r>
      </text>
    </comment>
    <comment ref="A300" authorId="0" shapeId="0" xr:uid="{00000000-0006-0000-0000-000089000000}">
      <text>
        <r>
          <rPr>
            <b/>
            <sz val="9"/>
            <color indexed="81"/>
            <rFont val="Tahoma"/>
            <family val="2"/>
          </rPr>
          <t>James Prosch:</t>
        </r>
        <r>
          <rPr>
            <sz val="9"/>
            <color indexed="81"/>
            <rFont val="Tahoma"/>
            <family val="2"/>
          </rPr>
          <t xml:space="preserve">
Prepare exhibits for a Detailed Design Phase Value Engineering Study. 
Participate in a Value Engineering (VE) Study/Constructability Review conducted by the Department (or the Department¿s Value Engineering consultant). At least two weeks prior to the VE meeting, provide copies of plans, cost estimates, geotechnical information, right of way plans and other information as appropriate. Attend the opening session of the VE meeting and present the project to the VE team. Include the background and purpose of the project, proposed solutions and significant constraints or difficulties. Use visual aids such as aerial mapping, exhibits used in public meetings, enlarged schematics, PowerPoint presentations, etc. After the initial session, make key staff available for telephone calls/questions from the VE team. Attend the closing session of the VE team.
The Detailed Design Phase Value Engineering Study must be completed prior to submission of Stage 2 Detailed Design plans. 
See L&amp;D Volume 3, Section 1404.5 for further details.
Path 3 projects and some Path 4 projects that qualify for Value Engineering typically require only one Value Engineering Study that is usually during Preliminary Engineering.</t>
        </r>
      </text>
    </comment>
    <comment ref="A305" authorId="0" shapeId="0" xr:uid="{00000000-0006-0000-0000-00008A000000}">
      <text>
        <r>
          <rPr>
            <b/>
            <sz val="9"/>
            <color indexed="81"/>
            <rFont val="Tahoma"/>
            <family val="2"/>
          </rPr>
          <t>James Prosch:</t>
        </r>
        <r>
          <rPr>
            <sz val="9"/>
            <color indexed="81"/>
            <rFont val="Tahoma"/>
            <family val="2"/>
          </rPr>
          <t xml:space="preserve">
The Stage 2 submittal shall include the following:
Title Sheet including all information per Section 1302; except Engineer's seal, Supplemental Specifications, Special Provisions, Standard Construction Drawings, and Earth Disturbed Areas.</t>
        </r>
      </text>
    </comment>
    <comment ref="A306" authorId="0" shapeId="0" xr:uid="{00000000-0006-0000-0000-00008B000000}">
      <text>
        <r>
          <rPr>
            <b/>
            <sz val="9"/>
            <color indexed="81"/>
            <rFont val="Tahoma"/>
            <family val="2"/>
          </rPr>
          <t>James Prosch:</t>
        </r>
        <r>
          <rPr>
            <sz val="9"/>
            <color indexed="81"/>
            <rFont val="Tahoma"/>
            <family val="2"/>
          </rPr>
          <t xml:space="preserve">
At Stage 2, the Schematic Plan sheet should include all information per L&amp;D Volume 3, Section 1303.</t>
        </r>
      </text>
    </comment>
    <comment ref="A309" authorId="0" shapeId="0" xr:uid="{00000000-0006-0000-0000-00008C000000}">
      <text>
        <r>
          <rPr>
            <b/>
            <sz val="9"/>
            <color indexed="81"/>
            <rFont val="Tahoma"/>
            <family val="2"/>
          </rPr>
          <t>James Prosch:</t>
        </r>
        <r>
          <rPr>
            <sz val="9"/>
            <color indexed="81"/>
            <rFont val="Tahoma"/>
            <family val="2"/>
          </rPr>
          <t xml:space="preserve">
At Stage 2, the plan and profile should contain all information as per Section 1309. 
Estimated quantities are not required. Proposed work should be identified, if not obvious.</t>
        </r>
      </text>
    </comment>
    <comment ref="A310" authorId="0" shapeId="0" xr:uid="{00000000-0006-0000-0000-00008D000000}">
      <text>
        <r>
          <rPr>
            <b/>
            <sz val="9"/>
            <color indexed="81"/>
            <rFont val="Tahoma"/>
            <family val="2"/>
          </rPr>
          <t>James Prosch:</t>
        </r>
        <r>
          <rPr>
            <sz val="9"/>
            <color indexed="81"/>
            <rFont val="Tahoma"/>
            <family val="2"/>
          </rPr>
          <t xml:space="preserve">
At Stage 2, the plan and profile should contain all information as per Section 1309. 
Estimated quantities are not required. Proposed work should be identified, if not obvious.</t>
        </r>
      </text>
    </comment>
    <comment ref="A311" authorId="0" shapeId="0" xr:uid="{00000000-0006-0000-0000-00008E000000}">
      <text>
        <r>
          <rPr>
            <b/>
            <sz val="9"/>
            <color indexed="81"/>
            <rFont val="Tahoma"/>
            <family val="2"/>
          </rPr>
          <t>James Prosch:</t>
        </r>
        <r>
          <rPr>
            <sz val="9"/>
            <color indexed="81"/>
            <rFont val="Tahoma"/>
            <family val="2"/>
          </rPr>
          <t xml:space="preserve">
At Stage 2, the plan and profile should contain all information as per Section 1309.
Estimated quantities are not required. Proposed work should be identified, if not obvious.</t>
        </r>
      </text>
    </comment>
    <comment ref="A312" authorId="0" shapeId="0" xr:uid="{00000000-0006-0000-0000-00008F000000}">
      <text>
        <r>
          <rPr>
            <b/>
            <sz val="9"/>
            <color indexed="81"/>
            <rFont val="Tahoma"/>
            <family val="2"/>
          </rPr>
          <t>James Prosch:</t>
        </r>
        <r>
          <rPr>
            <sz val="9"/>
            <color indexed="81"/>
            <rFont val="Tahoma"/>
            <family val="2"/>
          </rPr>
          <t xml:space="preserve">
At Stage 2, cross section sheets should include all elements in L&amp;D Volume 3, Section 1310 with the exception of earthwork and seeding calculations.
</t>
        </r>
      </text>
    </comment>
    <comment ref="A313" authorId="0" shapeId="0" xr:uid="{00000000-0006-0000-0000-000090000000}">
      <text>
        <r>
          <rPr>
            <b/>
            <sz val="9"/>
            <color indexed="81"/>
            <rFont val="Tahoma"/>
            <family val="2"/>
          </rPr>
          <t>James Prosch:</t>
        </r>
        <r>
          <rPr>
            <sz val="9"/>
            <color indexed="81"/>
            <rFont val="Tahoma"/>
            <family val="2"/>
          </rPr>
          <t xml:space="preserve">
At Stage 2, Intersection Details should include the following:
A. Turning radii.
B. Proposed elevations.
C. Joints for concrete pavement.
D. Proposed drainage system.</t>
        </r>
      </text>
    </comment>
    <comment ref="A314" authorId="0" shapeId="0" xr:uid="{00000000-0006-0000-0000-000091000000}">
      <text>
        <r>
          <rPr>
            <b/>
            <sz val="9"/>
            <color indexed="81"/>
            <rFont val="Tahoma"/>
            <family val="2"/>
          </rPr>
          <t>James Prosch:</t>
        </r>
        <r>
          <rPr>
            <sz val="9"/>
            <color indexed="81"/>
            <rFont val="Tahoma"/>
            <family val="2"/>
          </rPr>
          <t xml:space="preserve">
Add pavement elevations to interchange details.  Develop grading plans, if needed.
At Stage 2, the Interchange Detail sheets should include:
A. Interchange layout.
B. Proposed elevations.
C. Joints for concrete pavement.
D. Grading details.</t>
        </r>
      </text>
    </comment>
    <comment ref="A317" authorId="0" shapeId="0" xr:uid="{00000000-0006-0000-0000-000092000000}">
      <text>
        <r>
          <rPr>
            <b/>
            <sz val="9"/>
            <color indexed="81"/>
            <rFont val="Tahoma"/>
            <family val="2"/>
          </rPr>
          <t>James Prosch:</t>
        </r>
        <r>
          <rPr>
            <sz val="9"/>
            <color indexed="81"/>
            <rFont val="Tahoma"/>
            <family val="2"/>
          </rPr>
          <t xml:space="preserve">
Complete storm sewer profiles in accordance with L&amp;D Volume 3, Section 1312.</t>
        </r>
      </text>
    </comment>
    <comment ref="A318" authorId="0" shapeId="0" xr:uid="{00000000-0006-0000-0000-000093000000}">
      <text>
        <r>
          <rPr>
            <b/>
            <sz val="9"/>
            <color indexed="81"/>
            <rFont val="Tahoma"/>
            <family val="2"/>
          </rPr>
          <t>James Prosch:</t>
        </r>
        <r>
          <rPr>
            <sz val="9"/>
            <color indexed="81"/>
            <rFont val="Tahoma"/>
            <family val="2"/>
          </rPr>
          <t xml:space="preserve">
Culvert Detail sheets at Stage 2 should include all information as per Section 1312.2, except estimated quantities.
Prepare headwall/wingwall details for all headwalls not covered by the Standard Construction Drawings, including reinforcing details for full height culvert walls.
Submit designs for precast reinforced concrete box culverts, three-sided flat-topped culverts and precast reinforced concrete arch sections where the usual maximum height of cover is exceeded.  Approval must be obtained prior to submission for Stage 2 Detailed Design Review.</t>
        </r>
      </text>
    </comment>
    <comment ref="A319" authorId="0" shapeId="0" xr:uid="{00000000-0006-0000-0000-000094000000}">
      <text>
        <r>
          <rPr>
            <b/>
            <sz val="9"/>
            <color indexed="81"/>
            <rFont val="Tahoma"/>
            <family val="2"/>
          </rPr>
          <t>James Prosch:</t>
        </r>
        <r>
          <rPr>
            <sz val="9"/>
            <color indexed="81"/>
            <rFont val="Tahoma"/>
            <family val="2"/>
          </rPr>
          <t xml:space="preserve">
Prepare channel relocation detail sheets in accordance with guidance from Central Office - OES and the Office of Hydraulics. 
Ensure compliance with all waterway permits.</t>
        </r>
      </text>
    </comment>
    <comment ref="A320" authorId="0" shapeId="0" xr:uid="{00000000-0006-0000-0000-000095000000}">
      <text>
        <r>
          <rPr>
            <b/>
            <sz val="9"/>
            <color indexed="81"/>
            <rFont val="Tahoma"/>
            <family val="2"/>
          </rPr>
          <t>James Prosch:</t>
        </r>
        <r>
          <rPr>
            <sz val="9"/>
            <color indexed="81"/>
            <rFont val="Tahoma"/>
            <family val="2"/>
          </rPr>
          <t xml:space="preserve">
Detail underdrain system.  Ensure positive outlets at drainage structures and when outletting to a slope.
</t>
        </r>
      </text>
    </comment>
    <comment ref="A321" authorId="0" shapeId="0" xr:uid="{00000000-0006-0000-0000-000096000000}">
      <text>
        <r>
          <rPr>
            <b/>
            <sz val="9"/>
            <color indexed="81"/>
            <rFont val="Tahoma"/>
            <family val="2"/>
          </rPr>
          <t>James Prosch:</t>
        </r>
        <r>
          <rPr>
            <sz val="9"/>
            <color indexed="81"/>
            <rFont val="Tahoma"/>
            <family val="2"/>
          </rPr>
          <t xml:space="preserve">
If needed, refine post-construction BMP design.</t>
        </r>
      </text>
    </comment>
    <comment ref="A328" authorId="0" shapeId="0" xr:uid="{00000000-0006-0000-0000-000097000000}">
      <text>
        <r>
          <rPr>
            <b/>
            <sz val="9"/>
            <color indexed="81"/>
            <rFont val="Tahoma"/>
            <family val="2"/>
          </rPr>
          <t>James Prosch:</t>
        </r>
        <r>
          <rPr>
            <sz val="9"/>
            <color indexed="81"/>
            <rFont val="Tahoma"/>
            <family val="2"/>
          </rPr>
          <t xml:space="preserve">
Develop pavement marking plan in accordance with the Traffic Engineering Manual, Section 340 and Section 341.
Typically, pavement markings are shown on the same sheet as Signing.
Show the following:
- Location of pavement edges, number of lanes, speed change lanes, transitions, raised medians and all structures. Lane widths if other than 12 feet (3.7 meters).
- Directional arrows (one per lane) indicating the number of lanes.
- Pavement marking at merging, diverging or intersecting roadways. Show painted gores for merging and diverging roadways. Show auxiliary markings.
</t>
        </r>
      </text>
    </comment>
    <comment ref="A329" authorId="0" shapeId="0" xr:uid="{00000000-0006-0000-0000-000098000000}">
      <text>
        <r>
          <rPr>
            <b/>
            <sz val="9"/>
            <color indexed="81"/>
            <rFont val="Tahoma"/>
            <family val="2"/>
          </rPr>
          <t>James Prosch:</t>
        </r>
        <r>
          <rPr>
            <sz val="9"/>
            <color indexed="81"/>
            <rFont val="Tahoma"/>
            <family val="2"/>
          </rPr>
          <t xml:space="preserve">
Stage 2 Signing Plan should include the following in accordance with TEM, Section 240:
- Location of pavement edges, number of lanes, lane widths if other than 12 feet, speed
change lanes, transitions, raised medians and all structures.
- Location of existing signing; and existing sign legends at each location.
- Directional arrows (one per lane) indicating the number of lanes.
- Location of proposed signing.
- Proposed sign legends at each location
- Level of signing proposed, ground mounted or overhead.
- Size of signs.
- Sign code numbers.
- Legend for symbols used.
- Guardrail locations.
- SignCad files on CD showing detailed designs for all designable guide signs, withpositive contrast legends of Clearview font.
See the TEM, Sections 100 and 200 for additional information.
The suitability of the existing signing and supports should be evaluated.  Disposition of the existing signing and supports should be addressed in the scope of services.</t>
        </r>
      </text>
    </comment>
    <comment ref="A331" authorId="0" shapeId="0" xr:uid="{00000000-0006-0000-0000-000099000000}">
      <text>
        <r>
          <rPr>
            <b/>
            <sz val="9"/>
            <color indexed="81"/>
            <rFont val="Tahoma"/>
            <family val="2"/>
          </rPr>
          <t>James Prosch:</t>
        </r>
        <r>
          <rPr>
            <sz val="9"/>
            <color indexed="81"/>
            <rFont val="Tahoma"/>
            <family val="2"/>
          </rPr>
          <t xml:space="preserve">
Develop Stage 2 Signal Plan sheets in accordance with TEM Section 140 and 440-7.
With the submittal, include SWISS files on a CD (see Section 440-5) and Synchro files on a CD (see Section 440-6).
</t>
        </r>
      </text>
    </comment>
    <comment ref="A332" authorId="0" shapeId="0" xr:uid="{00000000-0006-0000-0000-00009A000000}">
      <text>
        <r>
          <rPr>
            <b/>
            <sz val="9"/>
            <color indexed="81"/>
            <rFont val="Tahoma"/>
            <family val="2"/>
          </rPr>
          <t>James Prosch:</t>
        </r>
        <r>
          <rPr>
            <sz val="9"/>
            <color indexed="81"/>
            <rFont val="Tahoma"/>
            <family val="2"/>
          </rPr>
          <t xml:space="preserve">
Provide any necessary details/notes for intereconnected signals.
</t>
        </r>
      </text>
    </comment>
    <comment ref="A333" authorId="1" shapeId="0" xr:uid="{5C9B75AF-9E06-49A1-A9C7-4C21FCFD7E7F}">
      <text>
        <r>
          <rPr>
            <b/>
            <sz val="9"/>
            <color indexed="81"/>
            <rFont val="Tahoma"/>
            <charset val="1"/>
          </rPr>
          <t>Lindsey Pflum:</t>
        </r>
        <r>
          <rPr>
            <sz val="9"/>
            <color indexed="81"/>
            <rFont val="Tahoma"/>
            <charset val="1"/>
          </rPr>
          <t xml:space="preserve">
Update and refine SEA for ITS projects as needed.</t>
        </r>
      </text>
    </comment>
    <comment ref="A334" authorId="1" shapeId="0" xr:uid="{EDDE9F4B-9C33-4FDA-B5CA-07CC85324D1C}">
      <text>
        <r>
          <rPr>
            <b/>
            <sz val="9"/>
            <color indexed="81"/>
            <rFont val="Tahoma"/>
            <charset val="1"/>
          </rPr>
          <t>Lindsey Pflum:</t>
        </r>
        <r>
          <rPr>
            <sz val="9"/>
            <color indexed="81"/>
            <rFont val="Tahoma"/>
            <charset val="1"/>
          </rPr>
          <t xml:space="preserve">
For Stage 2, the following shall be added to the overview plan sheet in addition to task 2.7.A.O:
A.  Proposed new locations for ITS devices.
B.  Proposed location and path of new communication lines. Provide new service addresses if applicable.
C.  Legend for symbols used. 
This task includes development of a plan sheets to cover the project areas that will impact ITS infrastructure. 
For Stage 2, the base plan shall be of scale 1:40 and shall add the following in addition to task 2.7.L.C:
A.  Identify existing ITS infrastructure that will be need to be relocated.
B.  Proposed new locations for ITS devices.
C.  Proposed location and path of new communication lines. Provide new service addresses if applicable.
D.  Proposed power service locations with coordinated work order and/ or service addresses.
E.  Proposed underground conduit and pull boxes.
F.  Fiber termination drawings, if applicable, See Figures 1398-2, 1398-3, 1398-5 and 1398- 5 located in the TEM, with proposed field devices, for sample diagrams. Central Office Traffic Operations may assist in development of termination drawings, as necessary.
G.  Right-of-way-lines.
H.  ITS Standard Construction Drawings on cover sheet.
I.  Supplemental Specifications on cover sheet.
Design various components in accordance with the appropriate design manuals.</t>
        </r>
      </text>
    </comment>
    <comment ref="A369" authorId="0" shapeId="0" xr:uid="{00000000-0006-0000-0000-00009B000000}">
      <text>
        <r>
          <rPr>
            <b/>
            <sz val="9"/>
            <color indexed="81"/>
            <rFont val="Tahoma"/>
            <family val="2"/>
          </rPr>
          <t>James Prosch:</t>
        </r>
        <r>
          <rPr>
            <sz val="9"/>
            <color indexed="81"/>
            <rFont val="Tahoma"/>
            <family val="2"/>
          </rPr>
          <t xml:space="preserve">
Perform lighting analysis and calculations in accordance with the TEM Section 1140.</t>
        </r>
      </text>
    </comment>
    <comment ref="A370" authorId="0" shapeId="0" xr:uid="{00000000-0006-0000-0000-00009C000000}">
      <text>
        <r>
          <rPr>
            <b/>
            <sz val="9"/>
            <color indexed="81"/>
            <rFont val="Tahoma"/>
            <family val="2"/>
          </rPr>
          <t>James Prosch:</t>
        </r>
        <r>
          <rPr>
            <sz val="9"/>
            <color indexed="81"/>
            <rFont val="Tahoma"/>
            <family val="2"/>
          </rPr>
          <t xml:space="preserve">
Develop power/circuit layout and details.
Refer to TEM, Section 1100.
</t>
        </r>
      </text>
    </comment>
    <comment ref="A371" authorId="0" shapeId="0" xr:uid="{00000000-0006-0000-0000-00009D000000}">
      <text>
        <r>
          <rPr>
            <b/>
            <sz val="9"/>
            <color indexed="81"/>
            <rFont val="Tahoma"/>
            <family val="2"/>
          </rPr>
          <t>James Prosch:</t>
        </r>
        <r>
          <rPr>
            <sz val="9"/>
            <color indexed="81"/>
            <rFont val="Tahoma"/>
            <family val="2"/>
          </rPr>
          <t xml:space="preserve">
Lighting plans should be prepared in accordance with the Traffic Engineering Manual, Section 1100. 
See TEM, Section 1141 for Stage 2 submittal requirements.
</t>
        </r>
      </text>
    </comment>
    <comment ref="A375" authorId="0" shapeId="0" xr:uid="{00000000-0006-0000-0000-00009E000000}">
      <text>
        <r>
          <rPr>
            <b/>
            <sz val="9"/>
            <color indexed="81"/>
            <rFont val="Tahoma"/>
            <family val="2"/>
          </rPr>
          <t>James Prosch:</t>
        </r>
        <r>
          <rPr>
            <sz val="9"/>
            <color indexed="81"/>
            <rFont val="Tahoma"/>
            <family val="2"/>
          </rPr>
          <t xml:space="preserve">
Develop landscaping plan details in accordance with the Office of Environmental Services and the design criteria related to safely incorporating landscaping into roadway design.
</t>
        </r>
      </text>
    </comment>
    <comment ref="A376" authorId="0" shapeId="0" xr:uid="{00000000-0006-0000-0000-00009F000000}">
      <text>
        <r>
          <rPr>
            <b/>
            <sz val="9"/>
            <color indexed="81"/>
            <rFont val="Tahoma"/>
            <family val="2"/>
          </rPr>
          <t>James Prosch:</t>
        </r>
        <r>
          <rPr>
            <sz val="9"/>
            <color indexed="81"/>
            <rFont val="Tahoma"/>
            <family val="2"/>
          </rPr>
          <t xml:space="preserve">
Incorporate landscaping General Notes.
</t>
        </r>
      </text>
    </comment>
    <comment ref="A377" authorId="0" shapeId="0" xr:uid="{00000000-0006-0000-0000-0000A0000000}">
      <text>
        <r>
          <rPr>
            <b/>
            <sz val="9"/>
            <color indexed="81"/>
            <rFont val="Tahoma"/>
            <family val="2"/>
          </rPr>
          <t>James Prosch:</t>
        </r>
        <r>
          <rPr>
            <sz val="9"/>
            <color indexed="81"/>
            <rFont val="Tahoma"/>
            <family val="2"/>
          </rPr>
          <t xml:space="preserve">
This task includes items necessary for noise wall items during Stage 2 project development. Refer to "ODOT Highway Traffic Noise Analysis Manual" and  Noise page on OES' website.</t>
        </r>
      </text>
    </comment>
    <comment ref="A380" authorId="0" shapeId="0" xr:uid="{00000000-0006-0000-0000-0000A1000000}">
      <text>
        <r>
          <rPr>
            <b/>
            <sz val="9"/>
            <color indexed="81"/>
            <rFont val="Tahoma"/>
            <family val="2"/>
          </rPr>
          <t>James Prosch:</t>
        </r>
        <r>
          <rPr>
            <sz val="9"/>
            <color indexed="81"/>
            <rFont val="Tahoma"/>
            <family val="2"/>
          </rPr>
          <t xml:space="preserve">
Provide structure rating and analysis as required by the Bridge Design Manual.</t>
        </r>
      </text>
    </comment>
    <comment ref="A382" authorId="0" shapeId="0" xr:uid="{00000000-0006-0000-0000-0000A2000000}">
      <text>
        <r>
          <rPr>
            <b/>
            <sz val="9"/>
            <color indexed="81"/>
            <rFont val="Tahoma"/>
            <family val="2"/>
          </rPr>
          <t>James Prosch:</t>
        </r>
        <r>
          <rPr>
            <sz val="9"/>
            <color indexed="81"/>
            <rFont val="Tahoma"/>
            <family val="2"/>
          </rPr>
          <t xml:space="preserve">
Evaluate and address utility responses to Stage 1 plans. Revise plans to incorporate responses, if warranted.
Send copy of Stage 2 plans to utility companies to begin relocation plans. Indicate known utility relocations. Utilities may comment on water line and sanitary sewer work. 
Notify the District Utility Coordinator of any changes to utility impacts and/or anticipated reimbursements.
</t>
        </r>
      </text>
    </comment>
    <comment ref="A383" authorId="0" shapeId="0" xr:uid="{00000000-0006-0000-0000-0000A3000000}">
      <text>
        <r>
          <rPr>
            <b/>
            <sz val="9"/>
            <color indexed="81"/>
            <rFont val="Tahoma"/>
            <family val="2"/>
          </rPr>
          <t>James Prosch:</t>
        </r>
        <r>
          <rPr>
            <sz val="9"/>
            <color indexed="81"/>
            <rFont val="Tahoma"/>
            <family val="2"/>
          </rPr>
          <t xml:space="preserve">
Complete water work design. Send copy of plans to involved utilities for review and approval.
</t>
        </r>
      </text>
    </comment>
    <comment ref="A385" authorId="0" shapeId="0" xr:uid="{00000000-0006-0000-0000-0000A4000000}">
      <text>
        <r>
          <rPr>
            <b/>
            <sz val="9"/>
            <color indexed="81"/>
            <rFont val="Tahoma"/>
            <family val="2"/>
          </rPr>
          <t>James Prosch:</t>
        </r>
        <r>
          <rPr>
            <sz val="9"/>
            <color indexed="81"/>
            <rFont val="Tahoma"/>
            <family val="2"/>
          </rPr>
          <t xml:space="preserve">
Complete sanitary sewer design. Send copy of plans to involved utilities for review and approval.</t>
        </r>
      </text>
    </comment>
    <comment ref="A387" authorId="0" shapeId="0" xr:uid="{00000000-0006-0000-0000-0000A5000000}">
      <text>
        <r>
          <rPr>
            <b/>
            <sz val="9"/>
            <color indexed="81"/>
            <rFont val="Tahoma"/>
            <family val="2"/>
          </rPr>
          <t>James Prosch:</t>
        </r>
        <r>
          <rPr>
            <sz val="9"/>
            <color indexed="81"/>
            <rFont val="Tahoma"/>
            <family val="2"/>
          </rPr>
          <t xml:space="preserve">
The following items related to geotechnical engineering should be complete:
- Final versions of the Soil Profile drawings, Roadway Exploration Report, Structure Foundation Exploration drawings, and Structure Foundation Exploration Report
- All analyses required by the Geotechnical Bulletins
- Disposition of the geotechnical comments from the draft geotechnical review performed in the prior step
- Completed applicable sections of the Geotechnical Design Checklists
See Geotechnical Bulletin #5 and Section 700 of the Specifications for Geotechnical Exploarations for further detail for the submittals.
</t>
        </r>
      </text>
    </comment>
    <comment ref="A393" authorId="0" shapeId="0" xr:uid="{00000000-0006-0000-0000-0000A6000000}">
      <text>
        <r>
          <rPr>
            <b/>
            <sz val="9"/>
            <color indexed="81"/>
            <rFont val="Tahoma"/>
            <family val="2"/>
          </rPr>
          <t>James Prosch:</t>
        </r>
        <r>
          <rPr>
            <sz val="9"/>
            <color indexed="81"/>
            <rFont val="Tahoma"/>
            <family val="2"/>
          </rPr>
          <t xml:space="preserve">
Develop the Legend Sheet for the right of way plans.  The Legend Sheet should include notes, symbols, and detailed project information that are referenced throughout the plans.</t>
        </r>
      </text>
    </comment>
    <comment ref="A394" authorId="0" shapeId="0" xr:uid="{00000000-0006-0000-0000-0000A7000000}">
      <text>
        <r>
          <rPr>
            <b/>
            <sz val="9"/>
            <color indexed="81"/>
            <rFont val="Tahoma"/>
            <family val="2"/>
          </rPr>
          <t>James Prosch:</t>
        </r>
        <r>
          <rPr>
            <sz val="9"/>
            <color indexed="81"/>
            <rFont val="Tahoma"/>
            <family val="2"/>
          </rPr>
          <t xml:space="preserve">
Prepare a centerline plat detailing the proposed centerline and its precise geographic and boundary related position.</t>
        </r>
      </text>
    </comment>
    <comment ref="A395" authorId="0" shapeId="0" xr:uid="{00000000-0006-0000-0000-0000A8000000}">
      <text>
        <r>
          <rPr>
            <b/>
            <sz val="9"/>
            <color indexed="81"/>
            <rFont val="Tahoma"/>
            <family val="2"/>
          </rPr>
          <t>James Prosch:</t>
        </r>
        <r>
          <rPr>
            <sz val="9"/>
            <color indexed="81"/>
            <rFont val="Tahoma"/>
            <family val="2"/>
          </rPr>
          <t xml:space="preserve">
Develop the property map for the right of way plans.
The purpose of a Property Map is to present a good overall picture of the right of way requirements for the project and show the relationship of the proposed right of way to each entire ownership.</t>
        </r>
      </text>
    </comment>
    <comment ref="A396" authorId="0" shapeId="0" xr:uid="{00000000-0006-0000-0000-0000A9000000}">
      <text>
        <r>
          <rPr>
            <b/>
            <sz val="9"/>
            <color indexed="81"/>
            <rFont val="Tahoma"/>
            <family val="2"/>
          </rPr>
          <t>James Prosch:</t>
        </r>
        <r>
          <rPr>
            <sz val="9"/>
            <color indexed="81"/>
            <rFont val="Tahoma"/>
            <family val="2"/>
          </rPr>
          <t xml:space="preserve">
Prepare the summary of additional right of way sheets for the right of way plans.
The Summary of Additional Right of Way Sheet is a tabular listing of all parcels and all aspects of those parcels. It identifies the types of takings from each ownership, and summarizes all aspects of the areas involved in the acquisition.</t>
        </r>
      </text>
    </comment>
    <comment ref="A397" authorId="0" shapeId="0" xr:uid="{00000000-0006-0000-0000-0000AA000000}">
      <text>
        <r>
          <rPr>
            <b/>
            <sz val="9"/>
            <color indexed="81"/>
            <rFont val="Tahoma"/>
            <family val="2"/>
          </rPr>
          <t>James Prosch:</t>
        </r>
        <r>
          <rPr>
            <sz val="9"/>
            <color indexed="81"/>
            <rFont val="Tahoma"/>
            <family val="2"/>
          </rPr>
          <t xml:space="preserve">
Develop right of way plan sheet detailing.  
The Right of Way Detail Sheet should show all existing and proposed features and their relationship to existing and proposed rights of way.</t>
        </r>
      </text>
    </comment>
    <comment ref="A398" authorId="0" shapeId="0" xr:uid="{00000000-0006-0000-0000-0000AB000000}">
      <text>
        <r>
          <rPr>
            <b/>
            <sz val="9"/>
            <color indexed="81"/>
            <rFont val="Tahoma"/>
            <family val="2"/>
          </rPr>
          <t>James Prosch:</t>
        </r>
        <r>
          <rPr>
            <sz val="9"/>
            <color indexed="81"/>
            <rFont val="Tahoma"/>
            <family val="2"/>
          </rPr>
          <t xml:space="preserve">
Special plats may include railroad plat sheets.</t>
        </r>
      </text>
    </comment>
    <comment ref="A399" authorId="0" shapeId="0" xr:uid="{00000000-0006-0000-0000-0000AC000000}">
      <text>
        <r>
          <rPr>
            <b/>
            <sz val="9"/>
            <color indexed="81"/>
            <rFont val="Tahoma"/>
            <family val="2"/>
          </rPr>
          <t>James Prosch:</t>
        </r>
        <r>
          <rPr>
            <sz val="9"/>
            <color indexed="81"/>
            <rFont val="Tahoma"/>
            <family val="2"/>
          </rPr>
          <t xml:space="preserve">
Prepare legal descriptions.  Coordinate with County agencies as required.
Legal Descriptions refer to exact measurements, i.e.,  distances of each take line that must match the bearing and distances given in the right of way plans, and are prepared in accordance with the current Ohio Revised Code and Ohio Administrative Code.</t>
        </r>
      </text>
    </comment>
    <comment ref="A400" authorId="0" shapeId="0" xr:uid="{00000000-0006-0000-0000-0000AD000000}">
      <text>
        <r>
          <rPr>
            <b/>
            <sz val="9"/>
            <color indexed="81"/>
            <rFont val="Tahoma"/>
            <family val="2"/>
          </rPr>
          <t>James Prosch:</t>
        </r>
        <r>
          <rPr>
            <sz val="9"/>
            <color indexed="81"/>
            <rFont val="Tahoma"/>
            <family val="2"/>
          </rPr>
          <t xml:space="preserve">
Refine costs based on Stage 1 development and Preliminary R/W development. 
See 2000 Series of Real Estate Manuals - Cost Estimating Procudres for Acquiring R/W.</t>
        </r>
      </text>
    </comment>
    <comment ref="A404" authorId="0" shapeId="0" xr:uid="{00000000-0006-0000-0000-0000AE000000}">
      <text>
        <r>
          <rPr>
            <b/>
            <sz val="9"/>
            <color indexed="81"/>
            <rFont val="Tahoma"/>
            <family val="2"/>
          </rPr>
          <t>James Prosch:</t>
        </r>
        <r>
          <rPr>
            <sz val="9"/>
            <color indexed="81"/>
            <rFont val="Tahoma"/>
            <family val="2"/>
          </rPr>
          <t xml:space="preserve">
Fifteen days prior to submitting the Final Right of Way Tracings, conduct an in-depth field review of the project and verify property owners. 
Determine:
1. Any new ownership transactions.
2. Any changes to topographic features, structures, utilities or ownership.
3. Submit legal descriptions to the County Engineer or County Recorder for pre-approval.</t>
        </r>
      </text>
    </comment>
    <comment ref="A406" authorId="0" shapeId="0" xr:uid="{00000000-0006-0000-0000-0000AF000000}">
      <text>
        <r>
          <rPr>
            <b/>
            <sz val="9"/>
            <color indexed="81"/>
            <rFont val="Tahoma"/>
            <family val="2"/>
          </rPr>
          <t>James Prosch:</t>
        </r>
        <r>
          <rPr>
            <sz val="9"/>
            <color indexed="81"/>
            <rFont val="Tahoma"/>
            <family val="2"/>
          </rPr>
          <t xml:space="preserve">
Set R/W pins for newly acquired R/W.  See the Right of Way Plan Manual and Monumentation Procedures for further guidance.
This task may be performed by the District or consultant who prepared the Right of Way plans.
It is typical that Right of Way Monuments are set after the completion of acquisition for all parcels of a project.  However, it is also permissible to set Right of Way Monuments for individual parcels of a multi-parcel project as the individual parcels are acquired.</t>
        </r>
      </text>
    </comment>
    <comment ref="A410" authorId="0" shapeId="0" xr:uid="{00000000-0006-0000-0000-0000B0000000}">
      <text>
        <r>
          <rPr>
            <b/>
            <sz val="9"/>
            <color indexed="81"/>
            <rFont val="Tahoma"/>
            <family val="2"/>
          </rPr>
          <t>James Prosch:</t>
        </r>
        <r>
          <rPr>
            <sz val="9"/>
            <color indexed="81"/>
            <rFont val="Tahoma"/>
            <family val="2"/>
          </rPr>
          <t xml:space="preserve">
Prepare the draft NEPA document. Preparation can occur during the previous PDP steps as each task is completed. Upload all project documentation to EnviroNet throughout the PDP as it occurs.  For C1, C2, D1, D2 and D3 level of environmental documents, all documents shall be completed using EnviroNet.  Environmental Assessments (EA) and Environmental Impact Statements (EIS) shall be prepared using Microsoft Word to enable ODOT reviews using the Track Changes feature.  EAs and EISs are uploaded to the EnviroNet Project File Tab for review purposes. 
Submit the document for review and comment after all sections have been completed.  A 30 day review period should be assumed for all initial document reviews.
 See the ODOT OES Policy webpage for more information.</t>
        </r>
      </text>
    </comment>
    <comment ref="A414" authorId="0" shapeId="0" xr:uid="{00000000-0006-0000-0000-0000B1000000}">
      <text>
        <r>
          <rPr>
            <b/>
            <sz val="9"/>
            <color indexed="81"/>
            <rFont val="Tahoma"/>
            <family val="2"/>
          </rPr>
          <t>James Prosch:</t>
        </r>
        <r>
          <rPr>
            <sz val="9"/>
            <color indexed="81"/>
            <rFont val="Tahoma"/>
            <family val="2"/>
          </rPr>
          <t xml:space="preserve">
Identify and incorporate environmental commitments and environmental plan notes.
The purpose of Environmental Plan Notes is to ensure environmental commitments made with stakeholders are maintained throughout the project.  
Following approval of the environmental document, the District Environmental staff will compile a list of the commitments for mitigating, minimizing or avoiding environmental impacts, and forward the list to the District Design staff. 
If there are no commitments required, this should be noted.</t>
        </r>
      </text>
    </comment>
    <comment ref="A418" authorId="0" shapeId="0" xr:uid="{00000000-0006-0000-0000-0000B2000000}">
      <text>
        <r>
          <rPr>
            <b/>
            <sz val="9"/>
            <color indexed="81"/>
            <rFont val="Tahoma"/>
            <family val="2"/>
          </rPr>
          <t>James Prosch:</t>
        </r>
        <r>
          <rPr>
            <sz val="9"/>
            <color indexed="81"/>
            <rFont val="Tahoma"/>
            <family val="2"/>
          </rPr>
          <t xml:space="preserve">
Develop mitigation measures through the Section 106 consultation process, resulting in an inter-agency Memorandum of Agreement (MOA). The MOA documents ways to avoid, minimize, and/or mitigate adverse effects to historic properties (i.e., properties listed in or eligible for listing in the National Register of Historic Places).  The MOA is project specific and will identify how historic properties will be impacted by a project.
During the PDP, all consultation with the State Historic Preservation Office (SHPO), Section 106 Consulting Parties, and stakeholders regarding mitigation is performed by ODOT-OES.
Prior to expenditure of federal funding for undertakings adversely affecting historic properties, the cultural resources Memorandum of Agreement must be approved by FHWA and the SHPO.  In some instances the MOA must also be signed by the Advisory Council on Historic Preservation (ACHP).</t>
        </r>
      </text>
    </comment>
    <comment ref="A419" authorId="0" shapeId="0" xr:uid="{00000000-0006-0000-0000-0000B3000000}">
      <text>
        <r>
          <rPr>
            <b/>
            <sz val="9"/>
            <color indexed="81"/>
            <rFont val="Tahoma"/>
            <family val="2"/>
          </rPr>
          <t>James Prosch:</t>
        </r>
        <r>
          <rPr>
            <sz val="9"/>
            <color indexed="81"/>
            <rFont val="Tahoma"/>
            <family val="2"/>
          </rPr>
          <t xml:space="preserve">
Preservation, restoration, and/or enhancement of streams that meet the criteria established by the USACE, OEPA and others.
All inter-agency consultation will be performed by ODOT-OES.</t>
        </r>
      </text>
    </comment>
    <comment ref="A420" authorId="0" shapeId="0" xr:uid="{00000000-0006-0000-0000-0000B4000000}">
      <text>
        <r>
          <rPr>
            <b/>
            <sz val="9"/>
            <color indexed="81"/>
            <rFont val="Tahoma"/>
            <family val="2"/>
          </rPr>
          <t>James Prosch:</t>
        </r>
        <r>
          <rPr>
            <sz val="9"/>
            <color indexed="81"/>
            <rFont val="Tahoma"/>
            <family val="2"/>
          </rPr>
          <t xml:space="preserve">
Preservation, restoration, enhancement, and/or creation of wetlands that meet the criteria established by the USACE, OEPA, and others.
All inter-agency consultation will be performed by ODOT-OES.</t>
        </r>
      </text>
    </comment>
    <comment ref="A421" authorId="0" shapeId="0" xr:uid="{00000000-0006-0000-0000-0000B5000000}">
      <text>
        <r>
          <rPr>
            <b/>
            <sz val="9"/>
            <color indexed="81"/>
            <rFont val="Tahoma"/>
            <family val="2"/>
          </rPr>
          <t>James Prosch:</t>
        </r>
        <r>
          <rPr>
            <sz val="9"/>
            <color indexed="81"/>
            <rFont val="Tahoma"/>
            <family val="2"/>
          </rPr>
          <t xml:space="preserve">
This can include mitigation for stormwater impacts, endangered species habitat, Scenic Rivers, etc.
 All inter-agency consultation will be performed by ODOT-OES.</t>
        </r>
      </text>
    </comment>
    <comment ref="A425" authorId="0" shapeId="0" xr:uid="{00000000-0006-0000-0000-0000B6000000}">
      <text>
        <r>
          <rPr>
            <b/>
            <sz val="9"/>
            <color indexed="81"/>
            <rFont val="Tahoma"/>
            <family val="2"/>
          </rPr>
          <t>James Prosch:</t>
        </r>
        <r>
          <rPr>
            <sz val="9"/>
            <color indexed="81"/>
            <rFont val="Tahoma"/>
            <family val="2"/>
          </rPr>
          <t xml:space="preserve">
Update cost estimates.</t>
        </r>
      </text>
    </comment>
    <comment ref="A426" authorId="0" shapeId="0" xr:uid="{00000000-0006-0000-0000-0000B7000000}">
      <text>
        <r>
          <rPr>
            <b/>
            <sz val="9"/>
            <color indexed="81"/>
            <rFont val="Tahoma"/>
            <family val="2"/>
          </rPr>
          <t>James Prosch:</t>
        </r>
        <r>
          <rPr>
            <sz val="9"/>
            <color indexed="81"/>
            <rFont val="Tahoma"/>
            <family val="2"/>
          </rPr>
          <t xml:space="preserve">
Update cost estimates.</t>
        </r>
      </text>
    </comment>
    <comment ref="A427" authorId="0" shapeId="0" xr:uid="{00000000-0006-0000-0000-0000B8000000}">
      <text>
        <r>
          <rPr>
            <b/>
            <sz val="9"/>
            <color indexed="81"/>
            <rFont val="Tahoma"/>
            <family val="2"/>
          </rPr>
          <t>James Prosch:</t>
        </r>
        <r>
          <rPr>
            <sz val="9"/>
            <color indexed="81"/>
            <rFont val="Tahoma"/>
            <family val="2"/>
          </rPr>
          <t xml:space="preserve">
Update cost estimates.</t>
        </r>
      </text>
    </comment>
    <comment ref="A431" authorId="0" shapeId="0" xr:uid="{00000000-0006-0000-0000-0000B9000000}">
      <text>
        <r>
          <rPr>
            <b/>
            <sz val="9"/>
            <color indexed="81"/>
            <rFont val="Tahoma"/>
            <family val="2"/>
          </rPr>
          <t>James Prosch:</t>
        </r>
        <r>
          <rPr>
            <sz val="9"/>
            <color indexed="81"/>
            <rFont val="Tahoma"/>
            <family val="2"/>
          </rPr>
          <t xml:space="preserve">
Attend meetings, as necessary, for project development during the Stage 2 development.
Meetings may include:
- ODOT working meetings
- Implementation committee meetings
- Progress Meetings
- Utility Coordination Meetings 
The scope should identify an anticipated number of meetings.
</t>
        </r>
      </text>
    </comment>
    <comment ref="A432" authorId="0" shapeId="0" xr:uid="{00000000-0006-0000-0000-0000BA000000}">
      <text>
        <r>
          <rPr>
            <b/>
            <sz val="9"/>
            <color indexed="81"/>
            <rFont val="Tahoma"/>
            <family val="2"/>
          </rPr>
          <t>James Prosch:</t>
        </r>
        <r>
          <rPr>
            <sz val="9"/>
            <color indexed="81"/>
            <rFont val="Tahoma"/>
            <family val="2"/>
          </rPr>
          <t xml:space="preserve">
In conjunction with meetings, provide general oversight and project management during Stage 2 development.
</t>
        </r>
      </text>
    </comment>
    <comment ref="A438" authorId="0" shapeId="0" xr:uid="{00000000-0006-0000-0000-0000BB000000}">
      <text>
        <r>
          <rPr>
            <b/>
            <sz val="9"/>
            <color indexed="81"/>
            <rFont val="Tahoma"/>
            <family val="2"/>
          </rPr>
          <t>James Prosch:</t>
        </r>
        <r>
          <rPr>
            <sz val="9"/>
            <color indexed="81"/>
            <rFont val="Tahoma"/>
            <family val="2"/>
          </rPr>
          <t xml:space="preserve">
For Path 3 or less projects with a well-defined scope of services for the proposed design work and limited utility involvement and environmental impacts, a limited review may be applied.  Except for the Environmental Document and Final Right-of-Way Plans, ODOT will not review the plans for accuracy and adherence to design and plan requirements
The limited review process cannot be applied to projects that require Federal oversight.
Limited Review Projects normally require the following design review submittals:
1. Environmental Document (Project Initiation Package or AER)
2. Roadway (Stage 1+2 combined)
3. Bridge Review
4. Final Right-of-Way
5. Final Right-of-Way Tracings
Review submittals for Stage 1 Detailed Design, Preliminary Right-of-Way, Stage 2 Detailed Design and Stage 3 Detailed Design are omitted.  The design activities associated with these submittals must be performed.  Final Right-of-Way and Right-of-Way Tracing Submissions are omitted if no temporary or permanent right-of-way is to be acquired.
External agency approvals (e.g., FAA Notification/Clearance, Waterway Permits, LD-33 County Engineer Approval and Railroad Agreements) and Central Office approvals (e.g., Desing Exceptions (District), Maintenance of Traffic Exceptions Committee, and Waterway Permit determination) must be obtained.
The District must approve any major design decisions that occur after Roadway and/or Bridge review</t>
        </r>
      </text>
    </comment>
    <comment ref="A446" authorId="0" shapeId="0" xr:uid="{00000000-0006-0000-0000-0000BC000000}">
      <text>
        <r>
          <rPr>
            <b/>
            <sz val="9"/>
            <color indexed="81"/>
            <rFont val="Tahoma"/>
            <family val="2"/>
          </rPr>
          <t>James Prosch:</t>
        </r>
        <r>
          <rPr>
            <sz val="9"/>
            <color indexed="81"/>
            <rFont val="Tahoma"/>
            <family val="2"/>
          </rPr>
          <t xml:space="preserve">
Acquire right of way as detailed in Final Right of Way Plans.
</t>
        </r>
      </text>
    </comment>
    <comment ref="A452" authorId="0" shapeId="0" xr:uid="{00000000-0006-0000-0000-0000BD000000}">
      <text>
        <r>
          <rPr>
            <b/>
            <sz val="9"/>
            <color indexed="81"/>
            <rFont val="Tahoma"/>
            <family val="2"/>
          </rPr>
          <t>James Prosch:</t>
        </r>
        <r>
          <rPr>
            <sz val="9"/>
            <color indexed="81"/>
            <rFont val="Tahoma"/>
            <family val="2"/>
          </rPr>
          <t xml:space="preserve">
Determine quantities and prepare subsummary.
</t>
        </r>
      </text>
    </comment>
    <comment ref="A453" authorId="0" shapeId="0" xr:uid="{00000000-0006-0000-0000-0000BE000000}">
      <text>
        <r>
          <rPr>
            <b/>
            <sz val="9"/>
            <color indexed="81"/>
            <rFont val="Tahoma"/>
            <family val="2"/>
          </rPr>
          <t>James Prosch:</t>
        </r>
        <r>
          <rPr>
            <sz val="9"/>
            <color indexed="81"/>
            <rFont val="Tahoma"/>
            <family val="2"/>
          </rPr>
          <t xml:space="preserve">
Determine quantities and prepare subsummary.
</t>
        </r>
      </text>
    </comment>
    <comment ref="A454" authorId="0" shapeId="0" xr:uid="{00000000-0006-0000-0000-0000BF000000}">
      <text>
        <r>
          <rPr>
            <b/>
            <sz val="9"/>
            <color indexed="81"/>
            <rFont val="Tahoma"/>
            <family val="2"/>
          </rPr>
          <t>James Prosch:</t>
        </r>
        <r>
          <rPr>
            <sz val="9"/>
            <color indexed="81"/>
            <rFont val="Tahoma"/>
            <family val="2"/>
          </rPr>
          <t xml:space="preserve">
Determine quantities and prepare subsummary.
</t>
        </r>
      </text>
    </comment>
    <comment ref="A456" authorId="0" shapeId="0" xr:uid="{00000000-0006-0000-0000-0000C0000000}">
      <text>
        <r>
          <rPr>
            <b/>
            <sz val="9"/>
            <color indexed="81"/>
            <rFont val="Tahoma"/>
            <family val="2"/>
          </rPr>
          <t>James Prosch:</t>
        </r>
        <r>
          <rPr>
            <sz val="9"/>
            <color indexed="81"/>
            <rFont val="Tahoma"/>
            <family val="2"/>
          </rPr>
          <t xml:space="preserve">
Determine quantities and prepare subsummary.
</t>
        </r>
      </text>
    </comment>
    <comment ref="A457" authorId="0" shapeId="0" xr:uid="{00000000-0006-0000-0000-0000C1000000}">
      <text>
        <r>
          <rPr>
            <b/>
            <sz val="9"/>
            <color indexed="81"/>
            <rFont val="Tahoma"/>
            <family val="2"/>
          </rPr>
          <t>James Prosch:</t>
        </r>
        <r>
          <rPr>
            <sz val="9"/>
            <color indexed="81"/>
            <rFont val="Tahoma"/>
            <family val="2"/>
          </rPr>
          <t xml:space="preserve">
Determine quantities and prepare subsummary.
Include Delineator locations (Table), Raised Pavement Marker locations (Table), Barrier Reflector locations (Table), and Object Marker locations (Table).</t>
        </r>
      </text>
    </comment>
    <comment ref="A458" authorId="0" shapeId="0" xr:uid="{00000000-0006-0000-0000-0000C2000000}">
      <text>
        <r>
          <rPr>
            <b/>
            <sz val="9"/>
            <color indexed="81"/>
            <rFont val="Tahoma"/>
            <family val="2"/>
          </rPr>
          <t>James Prosch:</t>
        </r>
        <r>
          <rPr>
            <sz val="9"/>
            <color indexed="81"/>
            <rFont val="Tahoma"/>
            <family val="2"/>
          </rPr>
          <t xml:space="preserve">
Determine quantities and prepare subsummary.
</t>
        </r>
      </text>
    </comment>
    <comment ref="A459" authorId="0" shapeId="0" xr:uid="{00000000-0006-0000-0000-0000C3000000}">
      <text>
        <r>
          <rPr>
            <b/>
            <sz val="9"/>
            <color indexed="81"/>
            <rFont val="Tahoma"/>
            <family val="2"/>
          </rPr>
          <t>James Prosch:</t>
        </r>
        <r>
          <rPr>
            <sz val="9"/>
            <color indexed="81"/>
            <rFont val="Tahoma"/>
            <family val="2"/>
          </rPr>
          <t xml:space="preserve">
Determine quantities and prepare subsummary.
</t>
        </r>
      </text>
    </comment>
    <comment ref="A460" authorId="0" shapeId="0" xr:uid="{00000000-0006-0000-0000-0000C4000000}">
      <text>
        <r>
          <rPr>
            <b/>
            <sz val="9"/>
            <color indexed="81"/>
            <rFont val="Tahoma"/>
            <family val="2"/>
          </rPr>
          <t>James Prosch:</t>
        </r>
        <r>
          <rPr>
            <sz val="9"/>
            <color indexed="81"/>
            <rFont val="Tahoma"/>
            <family val="2"/>
          </rPr>
          <t xml:space="preserve">
Determine quantities and prepare subsummary.
</t>
        </r>
      </text>
    </comment>
    <comment ref="A461" authorId="0" shapeId="0" xr:uid="{00000000-0006-0000-0000-0000C5000000}">
      <text>
        <r>
          <rPr>
            <b/>
            <sz val="9"/>
            <color indexed="81"/>
            <rFont val="Tahoma"/>
            <family val="2"/>
          </rPr>
          <t>James Prosch:</t>
        </r>
        <r>
          <rPr>
            <sz val="9"/>
            <color indexed="81"/>
            <rFont val="Tahoma"/>
            <family val="2"/>
          </rPr>
          <t xml:space="preserve">
Determine quantities and prepare subsummary.
</t>
        </r>
      </text>
    </comment>
    <comment ref="A462" authorId="0" shapeId="0" xr:uid="{00000000-0006-0000-0000-0000C6000000}">
      <text>
        <r>
          <rPr>
            <b/>
            <sz val="9"/>
            <color indexed="81"/>
            <rFont val="Tahoma"/>
            <family val="2"/>
          </rPr>
          <t>James Prosch:</t>
        </r>
        <r>
          <rPr>
            <sz val="9"/>
            <color indexed="81"/>
            <rFont val="Tahoma"/>
            <family val="2"/>
          </rPr>
          <t xml:space="preserve">
Determine quantities and prepare subsummary.</t>
        </r>
      </text>
    </comment>
    <comment ref="A463" authorId="0" shapeId="0" xr:uid="{00000000-0006-0000-0000-0000C7000000}">
      <text>
        <r>
          <rPr>
            <b/>
            <sz val="9"/>
            <color indexed="81"/>
            <rFont val="Tahoma"/>
            <family val="2"/>
          </rPr>
          <t>James Prosch:</t>
        </r>
        <r>
          <rPr>
            <sz val="9"/>
            <color indexed="81"/>
            <rFont val="Tahoma"/>
            <family val="2"/>
          </rPr>
          <t xml:space="preserve">
Determine quantities and prepare subsummary.</t>
        </r>
      </text>
    </comment>
    <comment ref="A464" authorId="0" shapeId="0" xr:uid="{00000000-0006-0000-0000-0000C8000000}">
      <text>
        <r>
          <rPr>
            <b/>
            <sz val="9"/>
            <color indexed="81"/>
            <rFont val="Tahoma"/>
            <family val="2"/>
          </rPr>
          <t>James Prosch:</t>
        </r>
        <r>
          <rPr>
            <sz val="9"/>
            <color indexed="81"/>
            <rFont val="Tahoma"/>
            <family val="2"/>
          </rPr>
          <t xml:space="preserve">
Create General Summary sheet based on information from subsummaries and other plan sheets.
</t>
        </r>
      </text>
    </comment>
    <comment ref="A465" authorId="0" shapeId="0" xr:uid="{00000000-0006-0000-0000-0000C9000000}">
      <text>
        <r>
          <rPr>
            <b/>
            <sz val="9"/>
            <color indexed="81"/>
            <rFont val="Tahoma"/>
            <family val="2"/>
          </rPr>
          <t>James Prosch:</t>
        </r>
        <r>
          <rPr>
            <sz val="9"/>
            <color indexed="81"/>
            <rFont val="Tahoma"/>
            <family val="2"/>
          </rPr>
          <t xml:space="preserve">
Determine quantities and prepare subsummary.
</t>
        </r>
      </text>
    </comment>
    <comment ref="A466" authorId="0" shapeId="0" xr:uid="{00000000-0006-0000-0000-0000CA000000}">
      <text>
        <r>
          <rPr>
            <b/>
            <sz val="9"/>
            <color indexed="81"/>
            <rFont val="Tahoma"/>
            <family val="2"/>
          </rPr>
          <t>James Prosch:</t>
        </r>
        <r>
          <rPr>
            <sz val="9"/>
            <color indexed="81"/>
            <rFont val="Tahoma"/>
            <family val="2"/>
          </rPr>
          <t xml:space="preserve">
Prepare reinforcing steel schedule.
The Yes/No/Unlikely for these tasks is based upon the likelihood that a task will need to be completed at this stage of development.  Each project path is unique and it is expected the submittals (AER, Stage 1, etc.) may be combined. The task may be deferred to a later submittal, but will typically need to be completed as described.</t>
        </r>
      </text>
    </comment>
    <comment ref="A467" authorId="0" shapeId="0" xr:uid="{00000000-0006-0000-0000-0000CB000000}">
      <text>
        <r>
          <rPr>
            <b/>
            <sz val="9"/>
            <color indexed="81"/>
            <rFont val="Tahoma"/>
            <family val="2"/>
          </rPr>
          <t>James Prosch:</t>
        </r>
        <r>
          <rPr>
            <sz val="9"/>
            <color indexed="81"/>
            <rFont val="Tahoma"/>
            <family val="2"/>
          </rPr>
          <t xml:space="preserve">
Update General Notes as needed.</t>
        </r>
      </text>
    </comment>
    <comment ref="A473" authorId="0" shapeId="0" xr:uid="{00000000-0006-0000-0000-0000CC000000}">
      <text>
        <r>
          <rPr>
            <b/>
            <sz val="9"/>
            <color indexed="81"/>
            <rFont val="Tahoma"/>
            <family val="2"/>
          </rPr>
          <t>James Prosch:</t>
        </r>
        <r>
          <rPr>
            <sz val="9"/>
            <color indexed="81"/>
            <rFont val="Tahoma"/>
            <family val="2"/>
          </rPr>
          <t xml:space="preserve">
Prepare wiring diagram and pole orientation in accordance with TEM Section 440.  
Indicate the type of cable and number of conductors connecting each signal head, pedestrian head, detector, push button, etc.
</t>
        </r>
      </text>
    </comment>
    <comment ref="A474" authorId="0" shapeId="0" xr:uid="{00000000-0006-0000-0000-0000CD000000}">
      <text>
        <r>
          <rPr>
            <b/>
            <sz val="9"/>
            <color indexed="81"/>
            <rFont val="Tahoma"/>
            <family val="2"/>
          </rPr>
          <t>James Prosch:</t>
        </r>
        <r>
          <rPr>
            <sz val="9"/>
            <color indexed="81"/>
            <rFont val="Tahoma"/>
            <family val="2"/>
          </rPr>
          <t xml:space="preserve">
Prepare coordination timing.
</t>
        </r>
      </text>
    </comment>
    <comment ref="A477" authorId="1" shapeId="0" xr:uid="{8D9B388D-29DE-49D4-80D3-4D3DA600029D}">
      <text>
        <r>
          <rPr>
            <b/>
            <sz val="9"/>
            <color indexed="81"/>
            <rFont val="Tahoma"/>
            <charset val="1"/>
          </rPr>
          <t>Lindsey Pflum:</t>
        </r>
        <r>
          <rPr>
            <sz val="9"/>
            <color indexed="81"/>
            <rFont val="Tahoma"/>
            <charset val="1"/>
          </rPr>
          <t xml:space="preserve">
This task includes development of a plan sheet depicting the entire overview (map) of the entire project area. 
For Stage 3, address any comments received in stage 2 submittal.
This task includes development of a plan sheets to cover the project areas that will impact ITS infrastructure. 
For Stage 3, the base plan shall be of scale 1:40 and shall add the following in addition to task 2.7.L.C and 3.3.L.B
A.  General Notes.
B.  Estimated Quantities. 
C.  Special details / Plan Insert Sheets.
Design various components in accordance with the appropriate design manuals.</t>
        </r>
      </text>
    </comment>
    <comment ref="A480" authorId="0" shapeId="0" xr:uid="{00000000-0006-0000-0000-0000CE000000}">
      <text>
        <r>
          <rPr>
            <b/>
            <sz val="9"/>
            <color indexed="81"/>
            <rFont val="Tahoma"/>
            <family val="2"/>
          </rPr>
          <t>James Prosch:</t>
        </r>
        <r>
          <rPr>
            <sz val="9"/>
            <color indexed="81"/>
            <rFont val="Tahoma"/>
            <family val="2"/>
          </rPr>
          <t xml:space="preserve">
Prepare elevation views for major guide signs in accordance with TEM, Section 240.</t>
        </r>
      </text>
    </comment>
    <comment ref="A483" authorId="0" shapeId="0" xr:uid="{00000000-0006-0000-0000-0000CF000000}">
      <text>
        <r>
          <rPr>
            <b/>
            <sz val="9"/>
            <color indexed="81"/>
            <rFont val="Tahoma"/>
            <family val="2"/>
          </rPr>
          <t>James Prosch:</t>
        </r>
        <r>
          <rPr>
            <sz val="9"/>
            <color indexed="81"/>
            <rFont val="Tahoma"/>
            <family val="2"/>
          </rPr>
          <t xml:space="preserve">
Submit plans to involved railroad/railway companies for approvals. Obtain railroad agreement. The railroad agreement must be obtained prior to submission of Final Tracings to Central Office.</t>
        </r>
      </text>
    </comment>
    <comment ref="A484" authorId="0" shapeId="0" xr:uid="{00000000-0006-0000-0000-0000D0000000}">
      <text>
        <r>
          <rPr>
            <b/>
            <sz val="9"/>
            <color indexed="81"/>
            <rFont val="Tahoma"/>
            <family val="2"/>
          </rPr>
          <t>James Prosch:</t>
        </r>
        <r>
          <rPr>
            <sz val="9"/>
            <color indexed="81"/>
            <rFont val="Tahoma"/>
            <family val="2"/>
          </rPr>
          <t xml:space="preserve">
Prepare FAA Form 7460-1 for Airway/Highway Clearance.</t>
        </r>
      </text>
    </comment>
    <comment ref="A485" authorId="0" shapeId="0" xr:uid="{00000000-0006-0000-0000-0000D1000000}">
      <text>
        <r>
          <rPr>
            <b/>
            <sz val="9"/>
            <color indexed="81"/>
            <rFont val="Tahoma"/>
            <family val="2"/>
          </rPr>
          <t>James Prosch:</t>
        </r>
        <r>
          <rPr>
            <sz val="9"/>
            <color indexed="81"/>
            <rFont val="Tahoma"/>
            <family val="2"/>
          </rPr>
          <t xml:space="preserve">
Prepare Project Site Plan in accordance with L&amp;D Volume 3, Section 1308.
For projects located in areas that require a watershed specific NPDES Permit, the submittal of the Project Site Plan may need to be moved to Stage 1 to allow coordination with Ohio EPA and OES.  In addition, the items addressed in L&amp;D Volume 2, Section 1112.3 should be included.</t>
        </r>
      </text>
    </comment>
    <comment ref="A486" authorId="0" shapeId="0" xr:uid="{00000000-0006-0000-0000-0000D2000000}">
      <text>
        <r>
          <rPr>
            <b/>
            <sz val="9"/>
            <color indexed="81"/>
            <rFont val="Tahoma"/>
            <family val="2"/>
          </rPr>
          <t>James Prosch:</t>
        </r>
        <r>
          <rPr>
            <sz val="9"/>
            <color indexed="81"/>
            <rFont val="Tahoma"/>
            <family val="2"/>
          </rPr>
          <t xml:space="preserve">
Update SEA for ITS projects as needed.</t>
        </r>
      </text>
    </comment>
    <comment ref="A487" authorId="0" shapeId="0" xr:uid="{00000000-0006-0000-0000-0000D3000000}">
      <text>
        <r>
          <rPr>
            <b/>
            <sz val="9"/>
            <color indexed="81"/>
            <rFont val="Tahoma"/>
            <family val="2"/>
          </rPr>
          <t>James Prosch:</t>
        </r>
        <r>
          <rPr>
            <sz val="9"/>
            <color indexed="81"/>
            <rFont val="Tahoma"/>
            <family val="2"/>
          </rPr>
          <t xml:space="preserve">
For projects costing $50 million or more.
The design consultant will use Primavera P6 or Microsoft Project Manager to develop and prepare a baseline construction schedule.  Provide a working day schedule that shows the various activities of work in sufficient detail to demonstrate a reasonable worable plan to complete the project.  Baseline construction schedule would include interim completion dates and the final completion date.</t>
        </r>
      </text>
    </comment>
    <comment ref="A496" authorId="0" shapeId="0" xr:uid="{00000000-0006-0000-0000-0000D4000000}">
      <text>
        <r>
          <rPr>
            <b/>
            <sz val="9"/>
            <color indexed="81"/>
            <rFont val="Tahoma"/>
            <family val="2"/>
          </rPr>
          <t>James Prosch:</t>
        </r>
        <r>
          <rPr>
            <sz val="9"/>
            <color indexed="81"/>
            <rFont val="Tahoma"/>
            <family val="2"/>
          </rPr>
          <t xml:space="preserve">
Update cost estimates.
</t>
        </r>
      </text>
    </comment>
    <comment ref="A497" authorId="0" shapeId="0" xr:uid="{00000000-0006-0000-0000-0000D5000000}">
      <text>
        <r>
          <rPr>
            <b/>
            <sz val="9"/>
            <color indexed="81"/>
            <rFont val="Tahoma"/>
            <family val="2"/>
          </rPr>
          <t>James Prosch:</t>
        </r>
        <r>
          <rPr>
            <sz val="9"/>
            <color indexed="81"/>
            <rFont val="Tahoma"/>
            <family val="2"/>
          </rPr>
          <t xml:space="preserve">
Update cost estimates.
</t>
        </r>
      </text>
    </comment>
    <comment ref="A498" authorId="0" shapeId="0" xr:uid="{00000000-0006-0000-0000-0000D6000000}">
      <text>
        <r>
          <rPr>
            <b/>
            <sz val="9"/>
            <color indexed="81"/>
            <rFont val="Tahoma"/>
            <family val="2"/>
          </rPr>
          <t>James Prosch:</t>
        </r>
        <r>
          <rPr>
            <sz val="9"/>
            <color indexed="81"/>
            <rFont val="Tahoma"/>
            <family val="2"/>
          </rPr>
          <t xml:space="preserve">
Update cost estimates.
</t>
        </r>
      </text>
    </comment>
    <comment ref="A499" authorId="0" shapeId="0" xr:uid="{00000000-0006-0000-0000-0000D7000000}">
      <text>
        <r>
          <rPr>
            <b/>
            <sz val="9"/>
            <color indexed="81"/>
            <rFont val="Tahoma"/>
            <family val="2"/>
          </rPr>
          <t>James Prosch:</t>
        </r>
        <r>
          <rPr>
            <sz val="9"/>
            <color indexed="81"/>
            <rFont val="Tahoma"/>
            <family val="2"/>
          </rPr>
          <t xml:space="preserve">
Update cost estimates.
</t>
        </r>
      </text>
    </comment>
    <comment ref="A503" authorId="0" shapeId="0" xr:uid="{00000000-0006-0000-0000-0000D8000000}">
      <text>
        <r>
          <rPr>
            <b/>
            <sz val="9"/>
            <color indexed="81"/>
            <rFont val="Tahoma"/>
            <family val="2"/>
          </rPr>
          <t>James Prosch:</t>
        </r>
        <r>
          <rPr>
            <sz val="9"/>
            <color indexed="81"/>
            <rFont val="Tahoma"/>
            <family val="2"/>
          </rPr>
          <t xml:space="preserve">
Submit final tracings and documentation in accordance with Section 1400 and 1500 of L&amp;D Manual, Volume 3.
</t>
        </r>
      </text>
    </comment>
    <comment ref="A507" authorId="0" shapeId="0" xr:uid="{00000000-0006-0000-0000-0000D9000000}">
      <text>
        <r>
          <rPr>
            <b/>
            <sz val="9"/>
            <color indexed="81"/>
            <rFont val="Tahoma"/>
            <family val="2"/>
          </rPr>
          <t>James Prosch:</t>
        </r>
        <r>
          <rPr>
            <sz val="9"/>
            <color indexed="81"/>
            <rFont val="Tahoma"/>
            <family val="2"/>
          </rPr>
          <t xml:space="preserve">
Attend meetings, as necessary, for project development during the Final Engineering and R/W (FE) Phase.
Meetings may include:
- ODOT working meetings
- Implementation committee meetings
- Progress Meetings
- Utility Coordination Meetings
The scope should identify an anticipated number of meetings.
</t>
        </r>
      </text>
    </comment>
    <comment ref="A508" authorId="0" shapeId="0" xr:uid="{00000000-0006-0000-0000-0000DA000000}">
      <text>
        <r>
          <rPr>
            <b/>
            <sz val="9"/>
            <color indexed="81"/>
            <rFont val="Tahoma"/>
            <family val="2"/>
          </rPr>
          <t>James Prosch:</t>
        </r>
        <r>
          <rPr>
            <sz val="9"/>
            <color indexed="81"/>
            <rFont val="Tahoma"/>
            <family val="2"/>
          </rPr>
          <t xml:space="preserve">
In conjunction with meetings, provide general oversight and project management during the Final Engineering and R/W (FE) Phase.
</t>
        </r>
      </text>
    </comment>
    <comment ref="A514" authorId="0" shapeId="0" xr:uid="{00000000-0006-0000-0000-0000DB000000}">
      <text>
        <r>
          <rPr>
            <b/>
            <sz val="9"/>
            <color indexed="81"/>
            <rFont val="Tahoma"/>
            <family val="2"/>
          </rPr>
          <t>James Prosch:</t>
        </r>
        <r>
          <rPr>
            <sz val="9"/>
            <color indexed="81"/>
            <rFont val="Tahoma"/>
            <family val="2"/>
          </rPr>
          <t xml:space="preserve">
Provide assistance to the Department during the bidding phase as directed, including attendance at the pre-bid meeting (if any), assistance in answering contractor questions, and the assessment of the need for addenda. Errors and omissions shall be corrected at no cost to the Department.
</t>
        </r>
      </text>
    </comment>
    <comment ref="A518" authorId="0" shapeId="0" xr:uid="{00000000-0006-0000-0000-0000DC000000}">
      <text>
        <r>
          <rPr>
            <b/>
            <sz val="9"/>
            <color indexed="81"/>
            <rFont val="Tahoma"/>
            <family val="2"/>
          </rPr>
          <t>James Prosch:</t>
        </r>
        <r>
          <rPr>
            <sz val="9"/>
            <color indexed="81"/>
            <rFont val="Tahoma"/>
            <family val="2"/>
          </rPr>
          <t xml:space="preserve">
For Path 3 or less projects with a well-defined scope of services for the proposed design work and limited utility involvement and environmental impacts, a limited review may be applied.  Except for the Environmental Document and Final Right-of-Way Plans, ODOT will not review the plans for accuracy and adherence to design and plan requirements
The limited review process cannot be applied to projects that require Federal oversight.
Limited Review Projects normally require the following design review submittals:
1. Environmental Document (Project Initiation Package or AER)
2. Roadway (Stage 1+2 combined)
3. Bridge Review
4. Final Right-of-Way
5. Final Right-of-Way Tracings
Review submittals for Stage 1 Detailed Design, Preliminary Right-of-Way, Stage 2 Detailed Design and Stage 3 Detailed Design are omitted.  The design activities associated with these submittals must be performed.  Final Right-of-Way and Right-of-Way Tracing Submissions are omitted if no temporary or permanent right-of-way is to be acquired.
External agency approvals (e.g., FAA Notification/Clearance, Waterway Permits, LD-33 County Engineer Approval and Railroad Agreements) and Central Office approvals (e.g., Desing Exceptions (District), Maintenance of Traffic Exceptions Committee, and Waterway Permit determination) must be obtained.
The District must approve any major design decisions that occur after Roadway and/or Bridge review</t>
        </r>
      </text>
    </comment>
    <comment ref="A526" authorId="0" shapeId="0" xr:uid="{00000000-0006-0000-0000-0000DD000000}">
      <text>
        <r>
          <rPr>
            <b/>
            <sz val="9"/>
            <color indexed="81"/>
            <rFont val="Tahoma"/>
            <family val="2"/>
          </rPr>
          <t>James Prosch:</t>
        </r>
        <r>
          <rPr>
            <sz val="9"/>
            <color indexed="81"/>
            <rFont val="Tahoma"/>
            <family val="2"/>
          </rPr>
          <t xml:space="preserve">
Provide continuing services to address any design issues during the construction process.</t>
        </r>
      </text>
    </comment>
  </commentList>
</comments>
</file>

<file path=xl/sharedStrings.xml><?xml version="1.0" encoding="utf-8"?>
<sst xmlns="http://schemas.openxmlformats.org/spreadsheetml/2006/main" count="604" uniqueCount="541">
  <si>
    <t>Task Description</t>
  </si>
  <si>
    <t>Hours</t>
  </si>
  <si>
    <t>Total</t>
  </si>
  <si>
    <t>Cost</t>
  </si>
  <si>
    <t>Rate</t>
  </si>
  <si>
    <t>Labor</t>
  </si>
  <si>
    <t>Costs</t>
  </si>
  <si>
    <t>Overhead</t>
  </si>
  <si>
    <t>Cost of</t>
  </si>
  <si>
    <t>Money</t>
  </si>
  <si>
    <t>Direct</t>
  </si>
  <si>
    <t>Subcon</t>
  </si>
  <si>
    <t>Net</t>
  </si>
  <si>
    <t>Fee</t>
  </si>
  <si>
    <t xml:space="preserve"> </t>
  </si>
  <si>
    <t>Units</t>
  </si>
  <si>
    <t>  1 - Planning Phase</t>
  </si>
  <si>
    <t>  2 - Preliminary Engineering Phase</t>
  </si>
  <si>
    <t>2.3.F.B - MOTAA</t>
  </si>
  <si>
    <t>2.5.D.C – Perform bridge hydraulic study and scour analysis</t>
  </si>
  <si>
    <t xml:space="preserve">2.7.A.O – Limited Access Fencing Plan </t>
  </si>
  <si>
    <t>2.7.J - Maintenance of Traffic</t>
  </si>
  <si>
    <t>2.7.J.D - MOT Coordination Discussions</t>
  </si>
  <si>
    <t>2.7.K - Signal Plans</t>
  </si>
  <si>
    <t>  3 - Environmental Engineering Phase</t>
  </si>
  <si>
    <t>3.1.A - Phase I Cultural Archaeological</t>
  </si>
  <si>
    <t>3.1.E - Farmland Studies</t>
  </si>
  <si>
    <t>3.1.Q - Mussel Survey</t>
  </si>
  <si>
    <t>3.1.R – FIS Analysis, Revisions, and Coordination</t>
  </si>
  <si>
    <t xml:space="preserve">3.3.A.K – Limited Access Fencing Plan </t>
  </si>
  <si>
    <t>3.3.C - Traffic Control</t>
  </si>
  <si>
    <t>3.3.C.A - Pavement Marking Plan</t>
  </si>
  <si>
    <t>3.3.C.B - Signing Plan</t>
  </si>
  <si>
    <t>3.3.E - Maintenance of Traffic</t>
  </si>
  <si>
    <t>3.3.F - Lighting Plan</t>
  </si>
  <si>
    <t>3.3.F.A - Lighting Analysis</t>
  </si>
  <si>
    <t>3.3.F.B - Power/Circuit Layout &amp; Details</t>
  </si>
  <si>
    <t>3.3.F.C - Lighting Plan and Details</t>
  </si>
  <si>
    <t>3.3.F.D - Voltage Drop Calculations</t>
  </si>
  <si>
    <t>3.3.F.E - Power Service</t>
  </si>
  <si>
    <t>3.3.G - Landscape Plan</t>
  </si>
  <si>
    <t>3.3.G.A - Landscape Plan and Details</t>
  </si>
  <si>
    <t>3.3.G.B - General Notes</t>
  </si>
  <si>
    <t>3.3.H - Noise Wall Details</t>
  </si>
  <si>
    <t>3.3.I.A Bridge Plans</t>
  </si>
  <si>
    <t>3.3.I.B Structure Rating</t>
  </si>
  <si>
    <t>3.3.J - Utilities</t>
  </si>
  <si>
    <t>3.3.J.A - Utility Coordination and Documentation</t>
  </si>
  <si>
    <t>3.3.J.B - Water Works Plan</t>
  </si>
  <si>
    <t>3.3.J.C - Water Works Details &amp; Notes</t>
  </si>
  <si>
    <t>3.3.J.D - Sanitary Sewer Plans</t>
  </si>
  <si>
    <t>3.3.K - Geotechnical Services</t>
  </si>
  <si>
    <t>3.3.K.A - Finalize Geotechnical Investigation and Report</t>
  </si>
  <si>
    <t>3.4.A Conceptual Right of Way Plan Review</t>
  </si>
  <si>
    <t>3.4.B - Preliminary Right of Way Plans</t>
  </si>
  <si>
    <t>3.4.B.A - Legend Sheet</t>
  </si>
  <si>
    <t>3.4.B.B - Centerline Survey Plat</t>
  </si>
  <si>
    <t>3.4.B.C - Property Map</t>
  </si>
  <si>
    <t>3.4.B.D - Summary of Additional Right of Way</t>
  </si>
  <si>
    <t>3.4.B.E - Detailed ROW Plan Sheets</t>
  </si>
  <si>
    <t>3.4.B.F - Special Plats</t>
  </si>
  <si>
    <t>3.4.B.G - Legal Descriptions and Closure Calculations</t>
  </si>
  <si>
    <t>3.4.B.H - Right-of-Way Acquisition Estimate</t>
  </si>
  <si>
    <t>3.4.B.I - Field Review</t>
  </si>
  <si>
    <t>3.4.C - Final Right of Way Plans</t>
  </si>
  <si>
    <t>3.4.C.D - Set R/W Pins after acquisition</t>
  </si>
  <si>
    <t>3.5 - Prepare Environmental Document</t>
  </si>
  <si>
    <t>3.6 - Environmental Commitments and Plan Notes</t>
  </si>
  <si>
    <t>3.7 - Final Mitigation Plans Coordination</t>
  </si>
  <si>
    <t>3.7.A - Mitigation for Cultural Resources</t>
  </si>
  <si>
    <t>3.7.B - Mitigation for Streams</t>
  </si>
  <si>
    <t>3.7.C - Mitigation for Wetlands</t>
  </si>
  <si>
    <t>3.7.D - Mitigation Plan for Other Features</t>
  </si>
  <si>
    <t>3.8 - Prepare Cost Estimates and Revise Milestone</t>
  </si>
  <si>
    <t>3.8.A - Roadway/Interchange Costs</t>
  </si>
  <si>
    <t>3.9 - Project Management for Environmental  Engineering Phase</t>
  </si>
  <si>
    <t>3.9.A - Meetings</t>
  </si>
  <si>
    <t>3.9.B - General Oversight</t>
  </si>
  <si>
    <t>3.9.C - Project Set Up</t>
  </si>
  <si>
    <t>3.10 - Limited Review</t>
  </si>
  <si>
    <t>3.10.A - QA/QC for Limited Review</t>
  </si>
  <si>
    <t>  4 - Final Engineering and R/W Phase</t>
  </si>
  <si>
    <t>4.1 - Right of Way Acquisition</t>
  </si>
  <si>
    <t>4.1.A - Right of Way Acquisition</t>
  </si>
  <si>
    <t>4.2 - Stage 3 Detailed Design Plans</t>
  </si>
  <si>
    <t>4.2.A - Quantities and Notes</t>
  </si>
  <si>
    <t>4.2.A.A - Pavement Subsummary</t>
  </si>
  <si>
    <t>4.2.A.B - Drainage Subsummary</t>
  </si>
  <si>
    <t>4.2.A.C - Roadway Subsummary</t>
  </si>
  <si>
    <t>4.2.A.D – Not used</t>
  </si>
  <si>
    <t>4.2.A.E - Maintenance of Traffic Subsummary</t>
  </si>
  <si>
    <t>4.2.A.F - Pavement Marking Subsummary</t>
  </si>
  <si>
    <t>4.2.A.G - Signing Subsummary</t>
  </si>
  <si>
    <t>4.2.A.H - Signal Subsummary</t>
  </si>
  <si>
    <t>4.2.A.I - Noise Wall Subsummary</t>
  </si>
  <si>
    <t>4.2.A.J - Retaining Wall Subsummary</t>
  </si>
  <si>
    <t>4.2.A.K - Lighting Subsummary</t>
  </si>
  <si>
    <t>4.2.A.L - Landscape Subsummary</t>
  </si>
  <si>
    <t>4.2.A.M - General Summary Sheet</t>
  </si>
  <si>
    <t>4.2.A.N - Bridge Estimated Quantities Sheet</t>
  </si>
  <si>
    <t>4.2.A.O - Reinforcing Steel Schedule</t>
  </si>
  <si>
    <t>4.2.A.P - General Notes</t>
  </si>
  <si>
    <t>4.2.A.Q - Driveway Subsummary or Driveway Details (if included on same sheet)</t>
  </si>
  <si>
    <t>4.2.A.R - Lighting Notes</t>
  </si>
  <si>
    <t>4.2.A.S – Bridge General Notes</t>
  </si>
  <si>
    <t>4.2.A.T – Fencing Plan Subsummary</t>
  </si>
  <si>
    <t>4.2.B.A - Wiring diagram &amp; pole orientation</t>
  </si>
  <si>
    <t>4.2.B.B - Timing Chart</t>
  </si>
  <si>
    <t>4.2.B.C - Elevation Views of Mast Arm Poles</t>
  </si>
  <si>
    <t>4.2.B.D - Traffic Signal Signs</t>
  </si>
  <si>
    <t>4.2.C - Signing Plans</t>
  </si>
  <si>
    <t>4.2.C.A – Signing Plans</t>
  </si>
  <si>
    <t>4.2.C.B - Elevation View of Major Signs</t>
  </si>
  <si>
    <t>4.2.C.C - SignCAD</t>
  </si>
  <si>
    <t>4.2.D - Miscellaneous</t>
  </si>
  <si>
    <t>4.2.D.A - Obtain Railroad Agreement</t>
  </si>
  <si>
    <t>4.2.D B - Prepare FAA Form 7460-1 for Airway/Highway Clearance</t>
  </si>
  <si>
    <t>4.2.D C - Project Site Plan</t>
  </si>
  <si>
    <t>4.2.D.D - Update Systems Engineering Analysis</t>
  </si>
  <si>
    <t>4.2.D.E - Baseline Construction Schedule</t>
  </si>
  <si>
    <t>4.2.D.F - Not used</t>
  </si>
  <si>
    <t>4.2.D.G - Title Sheet</t>
  </si>
  <si>
    <t>4.2.E - Lighting Plans</t>
  </si>
  <si>
    <t>4.2.E.A - Lighting Details</t>
  </si>
  <si>
    <t>4.2.E.B - Lighting Details - Underpass Lighting</t>
  </si>
  <si>
    <t>4.3 - Prepare Cost Estimates and Revise Milestone</t>
  </si>
  <si>
    <t>4.3.A - Roadway/Interchange Costs</t>
  </si>
  <si>
    <t>4.3.D - Utility Costs</t>
  </si>
  <si>
    <t>4.4 - Final Plan Package</t>
  </si>
  <si>
    <t>4.4.A - Submission of Final Tracings and Documentation</t>
  </si>
  <si>
    <t>4.5.A - Meetings</t>
  </si>
  <si>
    <t>4.5.B - General Oversight</t>
  </si>
  <si>
    <t>4.5.C - Project Set Up</t>
  </si>
  <si>
    <t>4.6 - Pre-Bid Activities</t>
  </si>
  <si>
    <t>4.6.A - Pre-Bid Questions</t>
  </si>
  <si>
    <t>4.7 - Limited Review</t>
  </si>
  <si>
    <t>4.7.A - QA/QC for Limited Review</t>
  </si>
  <si>
    <t>  5 - Construction Phase</t>
  </si>
  <si>
    <t>Insert Labor Category Name</t>
  </si>
  <si>
    <t>C-R-S</t>
  </si>
  <si>
    <t xml:space="preserve">Consultant: </t>
  </si>
  <si>
    <t xml:space="preserve">PID No. </t>
  </si>
  <si>
    <t>Proposal Date</t>
  </si>
  <si>
    <t>PROPOSAL LABOR SUMMARY</t>
  </si>
  <si>
    <t xml:space="preserve">Agreement No. </t>
  </si>
  <si>
    <t xml:space="preserve">Modification No. </t>
  </si>
  <si>
    <t>PROPOSAL COST SUMMARY</t>
  </si>
  <si>
    <t>State Average Overhead Rate</t>
  </si>
  <si>
    <t>Consultant Overhead Rate:</t>
  </si>
  <si>
    <t>Cost of Money:</t>
  </si>
  <si>
    <t>Net Fee Percentage:</t>
  </si>
  <si>
    <t>DIRECT COSTS</t>
  </si>
  <si>
    <t>1.1.A - Planning and Programming</t>
  </si>
  <si>
    <t>1.1.B - STIP/TIP</t>
  </si>
  <si>
    <t>1.2.A - Define Study Area and Logical Termini</t>
  </si>
  <si>
    <t>1.2.B - Conduct Field Review (walk through)</t>
  </si>
  <si>
    <t>1.2.C - Identify Discipline Specific Issues for Project  Initiation Package</t>
  </si>
  <si>
    <t>1.2.C.A - Identify Design Issues</t>
  </si>
  <si>
    <t>1.2.C.B - Identify Geotechnical Issues</t>
  </si>
  <si>
    <t>1.2.C.C - Identify Environmental Issues</t>
  </si>
  <si>
    <t>1.2.C.D - Identify Utility Issues</t>
  </si>
  <si>
    <t>1.2.E - Aerial/Base Mapping Coordination with  ODOT</t>
  </si>
  <si>
    <t>1.2.F - Concept, Scope and Budget Estimates</t>
  </si>
  <si>
    <t>1.2 - Project Initiation Package</t>
  </si>
  <si>
    <t>1.1 - Project Start-up</t>
  </si>
  <si>
    <t>1.3 - Existing Data, Research and Analysis</t>
  </si>
  <si>
    <t>1.4 - Stakeholder Involvement and Public  Involvement Plan</t>
  </si>
  <si>
    <t>1.6 - Limited Review</t>
  </si>
  <si>
    <t>2.1 - Develop Preliminary Alternatives</t>
  </si>
  <si>
    <t>2.2 - Perform Environmental Field Studies</t>
  </si>
  <si>
    <t>2.3 - AER Design</t>
  </si>
  <si>
    <t>2.4 - Prepare Cost Estimates</t>
  </si>
  <si>
    <t>2.5 - AER Submittal and Other Studies</t>
  </si>
  <si>
    <t>2.6 - Public Involvement/Coordination</t>
  </si>
  <si>
    <t>2.7 - Stage 1 Design</t>
  </si>
  <si>
    <t>2.8 - Project Management for Preliminary  Engineering Phase</t>
  </si>
  <si>
    <t>2.9 - Limited Review</t>
  </si>
  <si>
    <t>3.1 - Environmental Field Studies and Refined  Impacts</t>
  </si>
  <si>
    <t>3.2 - Stage 1 Value Engineering</t>
  </si>
  <si>
    <t>3.4 - Right of Way Plans</t>
  </si>
  <si>
    <t>1.3.B - Crash Analysis</t>
  </si>
  <si>
    <t>1.3.C - Traffic Counts</t>
  </si>
  <si>
    <t>1.3.C.A - Turning Movement Counts at  Intersections - No Build</t>
  </si>
  <si>
    <t>1.3.C.B - Machine Counts on Roadways and  Ramps - No Build</t>
  </si>
  <si>
    <t>1.3.D - Planning Level Traffic - No Build Condition</t>
  </si>
  <si>
    <t>1.3.E - Certified Traffic - No Build Condition</t>
  </si>
  <si>
    <t>1.4.A - Public Involvement Plan</t>
  </si>
  <si>
    <t>1.5.A - Meetings</t>
  </si>
  <si>
    <t>1.5.B - General Oversight</t>
  </si>
  <si>
    <t>1.5.C - Project Set Up</t>
  </si>
  <si>
    <t>1.6.A - QA/QC for Limited Review</t>
  </si>
  <si>
    <t>2.2.H - Noise Analysis - Public Involvement</t>
  </si>
  <si>
    <t>2.2.I – Phase I Cultural Resource  History/Architecture Survey</t>
  </si>
  <si>
    <t>2.2.A - Property Owner Notification</t>
  </si>
  <si>
    <t>2.2.B – Cultural Resources Scoping Request From</t>
  </si>
  <si>
    <t>2.2.C - Ecological Survey Report</t>
  </si>
  <si>
    <t>2.2.E - Social and Economic Resources</t>
  </si>
  <si>
    <t>2.2.F - 4(f) determinations</t>
  </si>
  <si>
    <t>2.2.G - Noise Analysis</t>
  </si>
  <si>
    <t>2.3.A - Field Survey and Aerial Mapping</t>
  </si>
  <si>
    <t>2.3.A.A - Project Control, Benchmarks, and  Reference Points</t>
  </si>
  <si>
    <t>2.3.A.B - Monumentation recovery</t>
  </si>
  <si>
    <t>2.3.A.E - Bridge Survey</t>
  </si>
  <si>
    <t>2.3.A.F - Establish property lines, tax id, &amp;  ownerships on base map</t>
  </si>
  <si>
    <t>2.3.A.G - Property Owner Notification</t>
  </si>
  <si>
    <t>2.3.A.C - Base Mapping (incl. field verify.)</t>
  </si>
  <si>
    <t>2.3.B.A - Design Criteria</t>
  </si>
  <si>
    <t>2.3.B.B - Conceptual Typical Sections</t>
  </si>
  <si>
    <t>2.3.B.C - Horizontal Alignment and Vertical Profile  - Mainline</t>
  </si>
  <si>
    <t>2.3.B.D - Plan and Profile - Crossroads</t>
  </si>
  <si>
    <t>2.3.B.E - Plan and Profile - Ramps</t>
  </si>
  <si>
    <t>2.3.B.G - Interchange Geometrics</t>
  </si>
  <si>
    <t>2.3.B.H - Analyze Drive locations</t>
  </si>
  <si>
    <t>2.3.B.I - Identify Construction Limits</t>
  </si>
  <si>
    <t>2.3.B.J - Preliminary Pavement Design</t>
  </si>
  <si>
    <t>2.3.C.A - Drainage Design Criteria Forms (LD-35)</t>
  </si>
  <si>
    <t>2.3.C.B - LD-33 Form (Contact County Engineer)</t>
  </si>
  <si>
    <t>2.3.C.C - Hydraulically size all major storm sewer  trunk lines</t>
  </si>
  <si>
    <t>2.3.C.F - Estimate impact to wetlands, streams,  &amp; other regulated waters of the US and  potential wetland mitigation</t>
  </si>
  <si>
    <t>2.3.C - Drainage</t>
  </si>
  <si>
    <t>2.3.B - Roadway</t>
  </si>
  <si>
    <t>2.3.D - Traffic Control</t>
  </si>
  <si>
    <t>2.3.F - Maintenance of Traffic</t>
  </si>
  <si>
    <t>2.3.D.A - Documentation of Proprietary Bid  Justification – Signals</t>
  </si>
  <si>
    <t>2.3.D.B - Documentation of Proprietary Bid  Justification - Lighting</t>
  </si>
  <si>
    <t>2.3.D.C - Documentation of alternate bid  considerations for signal equipment</t>
  </si>
  <si>
    <t>2.3.D.D - Documentation of alternate bid  considerations for lighting equipment</t>
  </si>
  <si>
    <t>2.3.E.A - Signal Warrant Analysis</t>
  </si>
  <si>
    <t>2.3.E.B - CFR 940 Documentation</t>
  </si>
  <si>
    <t>2.3.E.C - Railroad Coordination - Signals</t>
  </si>
  <si>
    <t>2.3.F.B.1 - MOTAA - Report</t>
  </si>
  <si>
    <t>2.3.F.B.3 - MOTAA - Construction Cost</t>
  </si>
  <si>
    <t>2.3.F.B.8 - MOTAA - Modeling - Select Link  Analysis</t>
  </si>
  <si>
    <t>2.3.F.C - Conceptual MOT Plan (Without  MOTAA)</t>
  </si>
  <si>
    <t>2.3.G - Utilities</t>
  </si>
  <si>
    <t>2.3.G.A - Utility Coordination and Documentation</t>
  </si>
  <si>
    <t>2.3.G.B - Subsurface Utility Engineering</t>
  </si>
  <si>
    <t>2.3.H - Miscellaneous</t>
  </si>
  <si>
    <t>2.3.H.B - Determine permissible location for waste and borrow</t>
  </si>
  <si>
    <t>2.3.H.C - Determine potential locations for  retaining walls</t>
  </si>
  <si>
    <t>2.3.H.E - Identify potential total take parcels</t>
  </si>
  <si>
    <t>2.3.H.F - Railroad Coordination</t>
  </si>
  <si>
    <t>2.3.H.G - Evaluate aesthetic options</t>
  </si>
  <si>
    <t>2.3.H.H - Value Engineering</t>
  </si>
  <si>
    <t>2.3.H.I - Determine need for Design Exception</t>
  </si>
  <si>
    <t>2.4.A - Roadway/Interchange Costs</t>
  </si>
  <si>
    <t>2.4.B - Right of Way Costs</t>
  </si>
  <si>
    <t>2.4.C - Utility</t>
  </si>
  <si>
    <t>2.5.A - Prepare Alternative Evaluation Report</t>
  </si>
  <si>
    <t>2.5.D - Structures</t>
  </si>
  <si>
    <t>2.5.D.B – Perform Bridge Hydrology Analysis</t>
  </si>
  <si>
    <t>2.5.E - Retaining wall justification</t>
  </si>
  <si>
    <t>2.7.A.D - Typical Sections</t>
  </si>
  <si>
    <t>3.3 - Stage2</t>
  </si>
  <si>
    <t>2.7.A - Roadway</t>
  </si>
  <si>
    <t>2.7.A.A - Title Sheet</t>
  </si>
  <si>
    <t>2.7.A.E - Cross Sections</t>
  </si>
  <si>
    <t>2.7.A.F - Plan and Profile - Mainline</t>
  </si>
  <si>
    <t>2.7.A.G - Plan and Profile - Crossroads</t>
  </si>
  <si>
    <t>2.7.A.H - Plan and Profile - Ramps</t>
  </si>
  <si>
    <t>2.7.A.I - Superelevation Table</t>
  </si>
  <si>
    <t>2.7.A.J - Intersection Details</t>
  </si>
  <si>
    <t>2.7.A.L - Driveway Details</t>
  </si>
  <si>
    <t>2.7.A.M - Design Exception Request</t>
  </si>
  <si>
    <t>2.7.B.A - Storm Sewer Profiles</t>
  </si>
  <si>
    <t>2.7.B.B - Culvert Detail Sheet</t>
  </si>
  <si>
    <t>2.7.B.D - Drainage Calculations</t>
  </si>
  <si>
    <t>2.7.B.E - BMP Design</t>
  </si>
  <si>
    <t>2.7.C - Utilities</t>
  </si>
  <si>
    <t>2.7.C.A - Utility Coordination and Documentation</t>
  </si>
  <si>
    <t>2.7.C.C - Subsurface Utility Engineering (SUE)</t>
  </si>
  <si>
    <t>2.7.C.D - Add Utilities to Plan/Profile Sheets</t>
  </si>
  <si>
    <t>2.7.B - Drainage</t>
  </si>
  <si>
    <t>2.7.D - Geotechnical Services</t>
  </si>
  <si>
    <t>2.7.D.A - Geotechnical Services and Report</t>
  </si>
  <si>
    <t>2.7.E - Retaining Wall Plans</t>
  </si>
  <si>
    <t>2.7.F - Structures - Design Report</t>
  </si>
  <si>
    <t>2.7.F.A - Bridge Design Report</t>
  </si>
  <si>
    <t>2.7.F.B - Final Structure Site Plan</t>
  </si>
  <si>
    <t>2.7.G - Miscellaneous</t>
  </si>
  <si>
    <t>2.7.G.B - Service Road Justification</t>
  </si>
  <si>
    <t>2.7.G.E - RR Coordination</t>
  </si>
  <si>
    <t>2.7.G.F - ITS - Systems Engineering Analysis</t>
  </si>
  <si>
    <t>2.7.G.C - Finalize Pavement Build up and subsurface drainage requirements</t>
  </si>
  <si>
    <t>2.7.H.A - Roadway/Interchange Costs</t>
  </si>
  <si>
    <t>2.7.H.B - Right of Way</t>
  </si>
  <si>
    <t>2.7.H.C - Utility Costs</t>
  </si>
  <si>
    <t>2.7.I - Lighting Plans</t>
  </si>
  <si>
    <t>2.7.J.A - Detour Plan</t>
  </si>
  <si>
    <t>2.8.A - Meetings</t>
  </si>
  <si>
    <t>2.8.B - General Oversight</t>
  </si>
  <si>
    <t>2.8.C - Project Set Up</t>
  </si>
  <si>
    <t>2.9.A - QA/QC for Limited Review</t>
  </si>
  <si>
    <t>1.5 - Project Management for Planning Phase</t>
  </si>
  <si>
    <t>3.2.A - Value Engineering Study and Report</t>
  </si>
  <si>
    <t>3.3.A - Roadway</t>
  </si>
  <si>
    <t>3.3.A.A - Title Sheet</t>
  </si>
  <si>
    <t>3.3.A.B - Schematic</t>
  </si>
  <si>
    <t>3.3.A.C - General Notes</t>
  </si>
  <si>
    <t>3.3.A.D - Typical Sections</t>
  </si>
  <si>
    <t>3.3.A.E-  Plan and Profile - Mainline</t>
  </si>
  <si>
    <t>3.3.A.F - Plan and Profile - Crossroads</t>
  </si>
  <si>
    <t>3.3.A.G - Plan and profile - Ramps</t>
  </si>
  <si>
    <t>3.3.A.H - Cross Sections</t>
  </si>
  <si>
    <t>3.3.A.I - Intersection Details</t>
  </si>
  <si>
    <t>3.3.A.J- Interchange Geometrics &amp; Details</t>
  </si>
  <si>
    <t>3.3.B - Drainage</t>
  </si>
  <si>
    <t>3.3.B.A - Storm Sewer Profiles</t>
  </si>
  <si>
    <t>3.3.B.B - Culvert Detail Sheets including headwall and wingwall details</t>
  </si>
  <si>
    <t>3.3.B.C - Channel Relocation Details</t>
  </si>
  <si>
    <t>3.3.B.D - Underdrain details</t>
  </si>
  <si>
    <t>3.3.B.E - BMP Details</t>
  </si>
  <si>
    <t>3.3.B.F - Temporary Drainage (MOT)</t>
  </si>
  <si>
    <t>3.3.B.F.1 - Temporary Drainage (MOT) -  Adding Temporary Drainage to Plans</t>
  </si>
  <si>
    <t>3.3.B.F.3 - Temporary Drainage (MOT) -  Culvert Phasing Details</t>
  </si>
  <si>
    <t>3.3.B.F.4 - Temporary Drainage (MOT) –  Temporary Shoring</t>
  </si>
  <si>
    <t>3.3.D.A - Signal Plan Sheets</t>
  </si>
  <si>
    <t>3.3.D.B - Interconnect Details</t>
  </si>
  <si>
    <t>3.3.E.A - MOT General Notes</t>
  </si>
  <si>
    <t>3.3.E.B - Detour Plan- Custom Guide Signs</t>
  </si>
  <si>
    <t>3.3.E.D - Temporary Signing Details</t>
  </si>
  <si>
    <t>3.3.E.E - MOT Typical Sections</t>
  </si>
  <si>
    <t xml:space="preserve">3.3.E.F - MOT Plan Sheets </t>
  </si>
  <si>
    <t>3.3.E.H - New Temporary Signal</t>
  </si>
  <si>
    <t>3.3.E.J - MOT Coordination Discussions</t>
  </si>
  <si>
    <t>3.3.E.K - MOT Constructability Coordination</t>
  </si>
  <si>
    <t>3.3.E.I - Signalized Closures</t>
  </si>
  <si>
    <t>3.3.E.M - Crossover Plan and Profile</t>
  </si>
  <si>
    <t>3.3.E.N - MOT Temporary Access Details</t>
  </si>
  <si>
    <t>3.3.E.N.1 - MOT Temporary Access Details -  Temporary Drive Access</t>
  </si>
  <si>
    <t>3.3.E.N.2 - MOT Temporary Access Details -  Temporary Ramp Access</t>
  </si>
  <si>
    <t>3.3.E.N.3 - MOT Temporary Access Details -  Contractor Work Zone Access Details</t>
  </si>
  <si>
    <t xml:space="preserve">3.3.E.O - Miscellaneous MOT Details </t>
  </si>
  <si>
    <t>3.3.E.O.2 - Miscellaneous MOT Details -  Custom Detailing</t>
  </si>
  <si>
    <t>3.5.A - Prepare Environmental Document</t>
  </si>
  <si>
    <t>3.6.A - Environmental Commitment Plan Notes</t>
  </si>
  <si>
    <t>5.1.A - On-going Services During Construction</t>
  </si>
  <si>
    <t>TOTAL 1.1 - Project Start-up</t>
  </si>
  <si>
    <t>TOTAL 1.2 - Project Initiation Package</t>
  </si>
  <si>
    <t>TOTAL 1.3 - Existing Data, Research and Analysis</t>
  </si>
  <si>
    <t>TOTAL 1.4 - Stakeholder Involvement and 
Public Involvement Plan</t>
  </si>
  <si>
    <t>TOTAL 1.6 - Limited Review</t>
  </si>
  <si>
    <t>TOTAL 2.1 - Develop Preliminary Alternatives</t>
  </si>
  <si>
    <t>TOTAL 2.2 - Perform Environmental Field Studies</t>
  </si>
  <si>
    <t>TOTAL 2.3 - AER Design</t>
  </si>
  <si>
    <t>TOTAL 2.4 - Prepare Cost Estimates</t>
  </si>
  <si>
    <t>TOTAL 2.5 - AER Submittal and Other Studies</t>
  </si>
  <si>
    <t>TOTAL 2.6 - Public Involvement/Coordination</t>
  </si>
  <si>
    <t>TOTAL - 2.7 - Stage 1 Design</t>
  </si>
  <si>
    <t>TOTAL 2.8 - Project Management for 
Preliminary  Engineering Phase</t>
  </si>
  <si>
    <t>TOTAL 2.9 - Limited Review</t>
  </si>
  <si>
    <t>TOTAL 3.1 - Environmental Field Studies and Refined  Impacts</t>
  </si>
  <si>
    <t>TOTAL 3.2 - Stage 1 Value Engineering</t>
  </si>
  <si>
    <t>TOTAL 3.3 - Stage2</t>
  </si>
  <si>
    <t>TOTAL 3.4 - Right of Way Plans</t>
  </si>
  <si>
    <t>TOTAL 3.5 - Prepare Environmental Document</t>
  </si>
  <si>
    <t>TOTAL 3.6 - Environmental Commitments and Plan Notes</t>
  </si>
  <si>
    <t>TOTAL 3.7 - Final Mitigation Plans Coordination</t>
  </si>
  <si>
    <t>TOTAL 3.8 - Prepare Cost Estimates and Revise Milestone</t>
  </si>
  <si>
    <t>TOTAL 3.9 - Project Management for 
Environmental  Engineering Phase</t>
  </si>
  <si>
    <t>TOTAL 3.10 - Limited Review</t>
  </si>
  <si>
    <t>TOTAL 4.1 - Right of Way Acquisition</t>
  </si>
  <si>
    <t>TOTAL 4.2 - Stage 3 Detailed Design Plans</t>
  </si>
  <si>
    <t>TOTAL 4.3 - Prepare Cost Estimates and Revise Milestone</t>
  </si>
  <si>
    <t>TOTAL 4.5 - Project Management for Final Engineering and  Right of Way Phase</t>
  </si>
  <si>
    <t>TOTAL 4.6 - Pre-Bid Activities</t>
  </si>
  <si>
    <t>TOTAL 5.1 - On-going Services during Construction</t>
  </si>
  <si>
    <t>5.1 - On-going Services during Construction</t>
  </si>
  <si>
    <t>TOTAL 1- Planning Phase</t>
  </si>
  <si>
    <t>Total - 2 Preliminary Engineering Phase</t>
  </si>
  <si>
    <t>Total - 3 Environmental Engineering Phase</t>
  </si>
  <si>
    <t>TOTAL - Final Engineering Phase</t>
  </si>
  <si>
    <t>TOTAL - Construction Phase</t>
  </si>
  <si>
    <t>TOTAL AUTHORIZED PARTS</t>
  </si>
  <si>
    <t>TOTAL 1.5 - Project Management for Planning Phase</t>
  </si>
  <si>
    <t>Direct Cost 1</t>
  </si>
  <si>
    <t>Direct Cost 2</t>
  </si>
  <si>
    <t>Direct Cost 3</t>
  </si>
  <si>
    <t>Direct Cost 4</t>
  </si>
  <si>
    <t>Direct Cost 5</t>
  </si>
  <si>
    <t>Direct Cost 6</t>
  </si>
  <si>
    <t>Direct Cost 7</t>
  </si>
  <si>
    <t>Direct Cost 8</t>
  </si>
  <si>
    <t>Direct Cost 9</t>
  </si>
  <si>
    <t>Unit Cost:</t>
  </si>
  <si>
    <t>$</t>
  </si>
  <si>
    <t>Average Hourly</t>
  </si>
  <si>
    <t>Narrative</t>
  </si>
  <si>
    <t>Add Narratives as needed here</t>
  </si>
  <si>
    <t>Consultant</t>
  </si>
  <si>
    <t>ODOT</t>
  </si>
  <si>
    <t>LPA</t>
  </si>
  <si>
    <t>If-Authorized</t>
  </si>
  <si>
    <t>No. of Units</t>
  </si>
  <si>
    <t>AUTHORIZED TASKS:</t>
  </si>
  <si>
    <t>IF-AUTHORIZED TASKS:</t>
  </si>
  <si>
    <t>TOTAL IF-AUTHORIZED PARTS</t>
  </si>
  <si>
    <t>GRAND TOTAL</t>
  </si>
  <si>
    <t>Planning Phase</t>
  </si>
  <si>
    <t>Preliminary Engineering Phase</t>
  </si>
  <si>
    <t>Environmental Engineering Phase</t>
  </si>
  <si>
    <t>Final Engineering Phase</t>
  </si>
  <si>
    <t>Construction Engineering Phase</t>
  </si>
  <si>
    <t>TOTAL AUTHORIZED TASKS</t>
  </si>
  <si>
    <t>TOTAL IF-AUTHORIZED TASKS</t>
  </si>
  <si>
    <t>SUMMARY OF STEPS</t>
  </si>
  <si>
    <t>2.6.A - Public Involvement / Coordination</t>
  </si>
  <si>
    <t>X</t>
  </si>
  <si>
    <t>1.1.C - Internal Meeting with Project Sponsor and ODOT staff</t>
  </si>
  <si>
    <t>Copy task in scope from the Labor Rates_Cost Proposal Tab</t>
  </si>
  <si>
    <t>1.2.C.E - ITS (Traffic Surveillance) Project Determination</t>
  </si>
  <si>
    <t>1.2.C.F - Transportation and Land Use Plans</t>
  </si>
  <si>
    <t>1.2.C.G - Identify Safety Priorities</t>
  </si>
  <si>
    <t>1.3.A - Not Used</t>
  </si>
  <si>
    <t>1.3.F - Capacity Analysis - No Build Condition</t>
  </si>
  <si>
    <t>2.1.A -Prepare and Complete Feasibility Study Report</t>
  </si>
  <si>
    <t>2.1.A.D - Safety Analysis for Feasible (Build) Alternative(s)</t>
  </si>
  <si>
    <t>2.1.A.E - Field Survey and Aerial Mapping -  Planning Level</t>
  </si>
  <si>
    <t>2.1.A.F - Typical Section</t>
  </si>
  <si>
    <t>2.1.A.G - Preliminary Alignment and Profile</t>
  </si>
  <si>
    <t>2.1.A.H - Cross-Sections</t>
  </si>
  <si>
    <t>2.1.A.I - Mapping</t>
  </si>
  <si>
    <t>2.1.A.J - Stakeholder Public Involvement</t>
  </si>
  <si>
    <t>2.3.A.D - Drainage Survey (stream cross sections)</t>
  </si>
  <si>
    <t>2.3.E - Signals &amp; ITS</t>
  </si>
  <si>
    <t>2.3.E.D - ITS (Traffic Surveillance Impact Analysis)</t>
  </si>
  <si>
    <t>2.5.B - Not Used</t>
  </si>
  <si>
    <t>2.5.C - Prepare Access Point Request (IMS/IJS or IOS)</t>
  </si>
  <si>
    <t xml:space="preserve">2.7.A.P – ITS Traffic Surveillance </t>
  </si>
  <si>
    <t>3.3.D - Signals &amp; ITS</t>
  </si>
  <si>
    <t>3.3.D.C - Systems Engineering Analysis</t>
  </si>
  <si>
    <t>3.3.D.D - ITS (Traffic Surveillance) Plan Sheets</t>
  </si>
  <si>
    <t>4.2.B - Traffic Signal Plans &amp; ITS Plans</t>
  </si>
  <si>
    <t>4.2.B.E - ITS (Traffic Surveillance)</t>
  </si>
  <si>
    <t>1.3.H - Develop Purpose &amp; Need</t>
  </si>
  <si>
    <t>1.3.C.C - Preliminary Coordination Meeting for Traffic Modeling</t>
  </si>
  <si>
    <t>1.5.E - DBE/EDGE Participation Plan (scope only not a pay item)</t>
  </si>
  <si>
    <t>1.5.F - DBE/EDGE Development Plan</t>
  </si>
  <si>
    <t>2.1.A.A - Planning Level Traffic for Feasible (Build) Alternatives</t>
  </si>
  <si>
    <t>2.1.A.C - Capacity Analysis Feasible (Build) Alternative(s)</t>
  </si>
  <si>
    <t>2.2.D - Regulated Materials Review Screening Form</t>
  </si>
  <si>
    <t>2.3.B.F - Conceptual Cross Sections</t>
  </si>
  <si>
    <t>2.3.F.B.5 - MOTAA - Detour Route Investigation</t>
  </si>
  <si>
    <t>2.3.F.B.6 - MOTAA - Modeling - Queue Analysis</t>
  </si>
  <si>
    <t>2.3.H.A - Identify and coordinate impacts on FEMA flood zones</t>
  </si>
  <si>
    <t>2.3.H.D - Determine Lighting needs - investigate warrants</t>
  </si>
  <si>
    <t>2.5.D.A - Bridge Structure Type Study (break out each bridge separately)</t>
  </si>
  <si>
    <t>2.7.A.C - General Notes</t>
  </si>
  <si>
    <t>2.7.A.B - Schematic Plan</t>
  </si>
  <si>
    <t>2.7.A.K - Update Interchange Geometrics &amp; Details</t>
  </si>
  <si>
    <t>2.7.A.N - Traffic Control</t>
  </si>
  <si>
    <t>2.7.B.C - Channel Relocation Details &amp; Section Sheets</t>
  </si>
  <si>
    <t>2.7.C.B - Description or proposed water and/or sewer work</t>
  </si>
  <si>
    <t>2.7.F.C - Supplemental Site Plan for Railroad Crossing</t>
  </si>
  <si>
    <t>2.8.D - Not Used</t>
  </si>
  <si>
    <t>3.1.B - Phase II Cultural Resource History/Architecture Survey</t>
  </si>
  <si>
    <t>3.1.D - Regulated Materials Review Assessment</t>
  </si>
  <si>
    <t>3.1.F - Indirect Effects and Cumulative Impacts (ICE) Analysis</t>
  </si>
  <si>
    <t>3.1.G - Address NEPA Specific Underserved Populations Concerns</t>
  </si>
  <si>
    <t>3.1.H - Relocation Assistance Program Conceptual Survey</t>
  </si>
  <si>
    <t>3.3.B.F.2 - Temporary Drainage (MOT) - MOT Drainage Calculations</t>
  </si>
  <si>
    <t>3.3.E.C - Pedestrian/Bike Lane Detour – Plan Sheet</t>
  </si>
  <si>
    <t>3.3.E.M.3 - Crossover Plan and Profile – Cross Section Sheets</t>
  </si>
  <si>
    <t>3.4.C.C - Record Centerline Plat and all appropriate documents</t>
  </si>
  <si>
    <t>3.9.D - Not Used</t>
  </si>
  <si>
    <t>4.5.D - Not Used</t>
  </si>
  <si>
    <t>1.5.D - Not Used</t>
  </si>
  <si>
    <t>2.1.A.K - Prepare Feasibility Study</t>
  </si>
  <si>
    <t>3.1.J - Not Used</t>
  </si>
  <si>
    <t>3.1.C - Section 4(f) Evaluation Determination</t>
  </si>
  <si>
    <t>3.1.M.A - Waterway Permit Determination Request</t>
  </si>
  <si>
    <t>3.1.M.B - Prepare Waterway Permit Applications</t>
  </si>
  <si>
    <t>3.3.E.D.1 - Temporary Signing Details - Sign Dimension Details</t>
  </si>
  <si>
    <t>3.3.E.D.2 - Temporary Signing Details - Elevation View</t>
  </si>
  <si>
    <t>3.3.E.L.1 - Temporary Pavement Sections and Earthwork - New Sections</t>
  </si>
  <si>
    <t>3.3.E.L.2 - Temporary Pavement Sections and Earthwork - Modifying Roadway Sections</t>
  </si>
  <si>
    <t>2.3.A.A.1 - Type "A" Concrete Monument (See RM 1.1)</t>
  </si>
  <si>
    <t>2.3.A.A.2 - Type "B" Monument Specified</t>
  </si>
  <si>
    <t>2.3.A.B.1 - Existing Centerline and R/W</t>
  </si>
  <si>
    <t>2.3.A.B.2 - Property Lines (Used on projects with additional R/W needed)</t>
  </si>
  <si>
    <t>2.3.A.C.1 - No R/W Project</t>
  </si>
  <si>
    <t>2.3.A.C.2 - R/W Project</t>
  </si>
  <si>
    <t>2.3.A.E.1 - For Complete Replacement</t>
  </si>
  <si>
    <t>2.3.A.E.2 - For Bridge Rehabilitation Over a Road</t>
  </si>
  <si>
    <t>2.3.E.A.3 - For Bridge Rehabilitation Over a Stream or River</t>
  </si>
  <si>
    <t>2.7.J.B.1 - Pedestrian/Bike Lane Detour - Notes</t>
  </si>
  <si>
    <t>2.7.J.B.2 - Pedestrian/Bike Lane Detour - Plan</t>
  </si>
  <si>
    <t>1.2.D - Project Initiation Package Preparation and Submittal</t>
  </si>
  <si>
    <t>Version:
Sept 2021</t>
  </si>
  <si>
    <t>Version: Sept 2021</t>
  </si>
  <si>
    <t>1.3.G - Safety Analysis - No Build Condition</t>
  </si>
  <si>
    <t>2.1.A.B - Certified Traffic Feasible (Build) Alternative(s)</t>
  </si>
  <si>
    <t>2.3.C.D - Perform preliminary hydraulic analysis  for culverts</t>
  </si>
  <si>
    <t>2.3.C.E - Conceptual BMP</t>
  </si>
  <si>
    <t>2.3.F.A - MOT Policy Exception Request (MOTEC)</t>
  </si>
  <si>
    <t>2.3.F.A.1 - MOT Policy Exception Request - Report Preparation</t>
  </si>
  <si>
    <t>2.3.F.A.2 - MOT Policy Exception Request - Report Graphics</t>
  </si>
  <si>
    <t>2.3.F.A.3 - MOT Policy Exception Request - Traffic Counts</t>
  </si>
  <si>
    <t>2.3.F.A.4 - MOT Policy Exception Request - Modeling - Queue  Analysis</t>
  </si>
  <si>
    <t>2.3.F.A.5 - MOT Policy Exception Request - Modeling - HCS/TransModeler</t>
  </si>
  <si>
    <t>2.3.F.A.6 - MOT Policy Exception Request - Modeling - Select Link Analysis</t>
  </si>
  <si>
    <t>2.3.F.A.7 - MOT Policy Exception Request - Geometric Analysis for Temporary Traffic</t>
  </si>
  <si>
    <t>2.3.F.A.8 - MOT Policy Exception Request - Cost Estimate</t>
  </si>
  <si>
    <t>2.3.F.A.9 - MOT Policy Exception Request - MOTEC Presentation Development Support</t>
  </si>
  <si>
    <t>2.3.F.B.2 - MOTAA - Conceptual MOT Plan</t>
  </si>
  <si>
    <t>2.3.F.B.4 - MOTAA - Construction Schedule/Duration</t>
  </si>
  <si>
    <t>2.3.F.B.7 - MOTAA - Modeling - HCS/TransModeler</t>
  </si>
  <si>
    <t>2.5.D.C.1 – Perform bridge hydraulic study and scour analysis for alternative structure types</t>
  </si>
  <si>
    <t>2.7.B.D.1 - Culvert</t>
  </si>
  <si>
    <t>2.7.B.D.2 - Ditches</t>
  </si>
  <si>
    <t>2.7.B.D.3 - Storm Sewer</t>
  </si>
  <si>
    <t>2.7.G.A - Perform Airway/Highway clearance analysis</t>
  </si>
  <si>
    <t>2.7.G.D - Prepare Pedestrian Overpass Justification</t>
  </si>
  <si>
    <t>2.7.H - Prepare C2 Cost Estimates and Update Milestones</t>
  </si>
  <si>
    <t>2.7.J.B - Pedestrian/Bike Lane Detour</t>
  </si>
  <si>
    <t>2.7.J.C - Conceptual MOT Revision</t>
  </si>
  <si>
    <t>3.1.K - Determine Right of Way Encroachments</t>
  </si>
  <si>
    <t>3.1.I - Biological Assessment for Federally Listed Species</t>
  </si>
  <si>
    <t>3.1.L - Determine Potential Right of Way from Railway</t>
  </si>
  <si>
    <t xml:space="preserve">3.1.M - Waterway Permit </t>
  </si>
  <si>
    <t>3.1.N - Stream and Wetland Opportunities Inventory Report</t>
  </si>
  <si>
    <t>3.1.O - Regulated Materials Review Investigation</t>
  </si>
  <si>
    <t>3.1.P - Air Quality Analyses</t>
  </si>
  <si>
    <t>3.3.E.G - Temporary Signal Details (Modification of Existing or Proposed Signal)</t>
  </si>
  <si>
    <t>3.3.E.G.1 - Temporary Signal Details (Modification of Existing or Proposed Signal) – Adjustments of Heads, Timing &amp; Detection</t>
  </si>
  <si>
    <t xml:space="preserve">3.3.E.G.2 - Temporary Signal Details (Modification of Existing or Proposed Signal) - Temporary Pole Placement </t>
  </si>
  <si>
    <t>3.3.E.H.1 - New Temporary Signal – Head Placement, Timing &amp; Detection</t>
  </si>
  <si>
    <t>3.3.E.H.2 - New Temporary Signal - Temporary Pole Placement &amp; Power Source</t>
  </si>
  <si>
    <t>3.3.E.L - Temporary Pavement Sections and Earthwork</t>
  </si>
  <si>
    <t>3.3.E.M.1 - Crossover Plan and Profile -  Horizontal &amp; Vertical Design, Superelevation Design &amp; Table</t>
  </si>
  <si>
    <t>3.3.E.M.2 - Crossover Plan and Profile - Plan &amp; Profile Sheets</t>
  </si>
  <si>
    <t>3.3.E.O.1 - Miscellaneous MOT Details - Plan Insert Sheets</t>
  </si>
  <si>
    <t>3.3.E.P - Not Used</t>
  </si>
  <si>
    <t>3.3.I - Bridge Plans (break out for each bridge separately)</t>
  </si>
  <si>
    <t>3.4.C.A - Final Right of Way Plans</t>
  </si>
  <si>
    <t>3.4.C.B - Field Review &amp; Verify Property Owners</t>
  </si>
  <si>
    <t>3.8.B - Structures Costs</t>
  </si>
  <si>
    <t>3.8.C - Utility Costs</t>
  </si>
  <si>
    <t>4.3.B - Right of Way</t>
  </si>
  <si>
    <t>4.3.C - Structures Costs</t>
  </si>
  <si>
    <t>4.5 - Project Management for Final Engineering and Right of Way 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</si>
</sst>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8" x14ac:knownFonts="1">
    <font>
      <sz val="10"/>
      <name val="Arial"/>
    </font>
    <font>
      <b/>
      <sz val="10"/>
      <name val="Arial"/>
      <family val="2"/>
    </font>
    <font>
      <sz val="10"/>
      <name val="Arial"/>
      <family val="2"/>
    </font>
    <font>
      <b/>
      <sz val="24"/>
      <name val="Arial"/>
      <family val="2"/>
    </font>
    <font>
      <b/>
      <sz val="14"/>
      <name val="Arial"/>
      <family val="2"/>
    </font>
    <font>
      <b/>
      <sz val="18"/>
      <name val="Arial"/>
      <family val="2"/>
    </font>
    <font>
      <sz val="12"/>
      <name val="Arial"/>
      <family val="2"/>
    </font>
    <font>
      <b/>
      <sz val="12"/>
      <name val="Arial"/>
      <family val="2"/>
    </font>
    <font>
      <sz val="10"/>
      <name val="Arial"/>
      <family val="2"/>
    </font>
    <font>
      <sz val="10"/>
      <name val="Times New Roman"/>
      <family val="1"/>
    </font>
    <font>
      <b/>
      <sz val="11"/>
      <color rgb="FF000000"/>
      <name val="Arial"/>
      <family val="2"/>
    </font>
    <font>
      <sz val="11"/>
      <color rgb="FF000000"/>
      <name val="Arial"/>
      <family val="2"/>
    </font>
    <font>
      <sz val="11"/>
      <name val="Arial"/>
      <family val="2"/>
    </font>
    <font>
      <b/>
      <sz val="16"/>
      <name val="Arial"/>
      <family val="2"/>
    </font>
    <font>
      <b/>
      <sz val="14"/>
      <color theme="0"/>
      <name val="Arial"/>
      <family val="2"/>
    </font>
    <font>
      <sz val="10"/>
      <color theme="0"/>
      <name val="Arial"/>
      <family val="2"/>
    </font>
    <font>
      <sz val="11"/>
      <color theme="0"/>
      <name val="Arial"/>
      <family val="2"/>
    </font>
    <font>
      <b/>
      <sz val="11"/>
      <color theme="0"/>
      <name val="Arial"/>
      <family val="2"/>
    </font>
    <font>
      <b/>
      <sz val="10"/>
      <color theme="0"/>
      <name val="Arial"/>
      <family val="2"/>
    </font>
    <font>
      <b/>
      <sz val="12"/>
      <color theme="0"/>
      <name val="Arial"/>
      <family val="2"/>
    </font>
    <font>
      <sz val="12"/>
      <color theme="0"/>
      <name val="Arial"/>
      <family val="2"/>
    </font>
    <font>
      <b/>
      <sz val="10"/>
      <color rgb="FF000000"/>
      <name val="Arial"/>
      <family val="2"/>
    </font>
    <font>
      <sz val="10"/>
      <color rgb="FF000000"/>
      <name val="Arial"/>
      <family val="2"/>
    </font>
    <font>
      <b/>
      <sz val="16"/>
      <color theme="0"/>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right/>
      <top/>
      <bottom style="thin">
        <color indexed="64"/>
      </bottom>
      <diagonal/>
    </border>
    <border>
      <left style="medium">
        <color auto="1"/>
      </left>
      <right style="medium">
        <color auto="1"/>
      </right>
      <top/>
      <bottom/>
      <diagonal/>
    </border>
    <border>
      <left/>
      <right style="medium">
        <color auto="1"/>
      </right>
      <top/>
      <bottom/>
      <diagonal/>
    </border>
    <border>
      <left style="thin">
        <color auto="1"/>
      </left>
      <right style="thin">
        <color auto="1"/>
      </right>
      <top/>
      <bottom/>
      <diagonal/>
    </border>
    <border>
      <left/>
      <right style="thin">
        <color auto="1"/>
      </right>
      <top/>
      <bottom/>
      <diagonal/>
    </border>
    <border>
      <left style="medium">
        <color auto="1"/>
      </left>
      <right/>
      <top/>
      <bottom/>
      <diagonal/>
    </border>
    <border>
      <left style="medium">
        <color auto="1"/>
      </left>
      <right/>
      <top/>
      <bottom style="thin">
        <color indexed="64"/>
      </bottom>
      <diagonal/>
    </border>
    <border>
      <left style="thin">
        <color auto="1"/>
      </left>
      <right style="thin">
        <color auto="1"/>
      </right>
      <top/>
      <bottom style="thin">
        <color indexed="64"/>
      </bottom>
      <diagonal/>
    </border>
    <border>
      <left style="medium">
        <color auto="1"/>
      </left>
      <right style="medium">
        <color auto="1"/>
      </right>
      <top/>
      <bottom style="thin">
        <color indexed="64"/>
      </bottom>
      <diagonal/>
    </border>
    <border>
      <left/>
      <right/>
      <top/>
      <bottom style="medium">
        <color indexed="64"/>
      </bottom>
      <diagonal/>
    </border>
    <border>
      <left style="thin">
        <color auto="1"/>
      </left>
      <right style="thin">
        <color auto="1"/>
      </right>
      <top/>
      <bottom style="medium">
        <color indexed="64"/>
      </bottom>
      <diagonal/>
    </border>
    <border>
      <left style="medium">
        <color auto="1"/>
      </left>
      <right style="medium">
        <color auto="1"/>
      </right>
      <top/>
      <bottom style="medium">
        <color indexed="64"/>
      </bottom>
      <diagonal/>
    </border>
    <border>
      <left style="medium">
        <color auto="1"/>
      </left>
      <right/>
      <top/>
      <bottom style="medium">
        <color indexed="64"/>
      </bottom>
      <diagonal/>
    </border>
    <border>
      <left/>
      <right/>
      <top/>
      <bottom style="double">
        <color auto="1"/>
      </bottom>
      <diagonal/>
    </border>
    <border>
      <left style="thin">
        <color auto="1"/>
      </left>
      <right style="thin">
        <color auto="1"/>
      </right>
      <top/>
      <bottom style="double">
        <color auto="1"/>
      </bottom>
      <diagonal/>
    </border>
    <border>
      <left style="medium">
        <color auto="1"/>
      </left>
      <right style="medium">
        <color auto="1"/>
      </right>
      <top/>
      <bottom style="double">
        <color auto="1"/>
      </bottom>
      <diagonal/>
    </border>
    <border>
      <left style="medium">
        <color auto="1"/>
      </left>
      <right/>
      <top/>
      <bottom style="double">
        <color auto="1"/>
      </bottom>
      <diagonal/>
    </border>
    <border>
      <left/>
      <right style="medium">
        <color auto="1"/>
      </right>
      <top/>
      <bottom style="medium">
        <color indexed="64"/>
      </bottom>
      <diagonal/>
    </border>
    <border>
      <left/>
      <right style="thin">
        <color auto="1"/>
      </right>
      <top/>
      <bottom style="medium">
        <color indexed="64"/>
      </bottom>
      <diagonal/>
    </border>
  </borders>
  <cellStyleXfs count="2">
    <xf numFmtId="0" fontId="0" fillId="0" borderId="0"/>
    <xf numFmtId="3" fontId="8" fillId="0" borderId="0"/>
  </cellStyleXfs>
  <cellXfs count="340">
    <xf numFmtId="0" fontId="0" fillId="0" borderId="0" xfId="0"/>
    <xf numFmtId="164" fontId="0" fillId="0" borderId="0" xfId="0" applyNumberFormat="1"/>
    <xf numFmtId="165" fontId="0" fillId="0" borderId="0" xfId="0" applyNumberFormat="1"/>
    <xf numFmtId="0" fontId="1" fillId="0" borderId="0" xfId="0" applyFont="1"/>
    <xf numFmtId="0" fontId="1" fillId="0" borderId="0" xfId="0" applyFont="1" applyAlignment="1">
      <alignment horizontal="center"/>
    </xf>
    <xf numFmtId="0" fontId="1" fillId="0" borderId="1" xfId="0" applyFont="1" applyBorder="1"/>
    <xf numFmtId="0" fontId="1" fillId="0" borderId="0" xfId="0" applyFont="1" applyAlignment="1">
      <alignment horizontal="right"/>
    </xf>
    <xf numFmtId="0" fontId="0" fillId="0" borderId="0" xfId="0" applyAlignment="1">
      <alignment horizontal="center"/>
    </xf>
    <xf numFmtId="0" fontId="1" fillId="0" borderId="0" xfId="0" applyNumberFormat="1" applyFont="1"/>
    <xf numFmtId="0" fontId="2" fillId="0" borderId="0" xfId="0" applyFont="1" applyAlignment="1">
      <alignment horizontal="left"/>
    </xf>
    <xf numFmtId="0" fontId="1" fillId="0" borderId="0" xfId="0" applyFont="1" applyBorder="1"/>
    <xf numFmtId="0" fontId="1" fillId="0" borderId="0" xfId="0" applyFont="1" applyBorder="1" applyAlignment="1">
      <alignment horizontal="center"/>
    </xf>
    <xf numFmtId="0" fontId="1" fillId="0" borderId="0" xfId="0" applyFont="1" applyAlignment="1">
      <alignment horizontal="left"/>
    </xf>
    <xf numFmtId="0" fontId="0" fillId="0" borderId="0" xfId="0" applyFill="1"/>
    <xf numFmtId="165" fontId="0" fillId="0" borderId="0" xfId="0" applyNumberFormat="1" applyFill="1" applyAlignment="1">
      <alignment horizontal="center"/>
    </xf>
    <xf numFmtId="3" fontId="1" fillId="0" borderId="0" xfId="0" applyNumberFormat="1" applyFont="1" applyAlignment="1">
      <alignment horizontal="center"/>
    </xf>
    <xf numFmtId="3" fontId="1" fillId="0" borderId="1" xfId="0" applyNumberFormat="1" applyFont="1" applyBorder="1" applyAlignment="1">
      <alignment horizontal="center"/>
    </xf>
    <xf numFmtId="3" fontId="1" fillId="0" borderId="0" xfId="0" applyNumberFormat="1" applyFont="1"/>
    <xf numFmtId="0" fontId="0" fillId="0" borderId="0" xfId="0" applyBorder="1"/>
    <xf numFmtId="0" fontId="0" fillId="0" borderId="0" xfId="0" applyBorder="1" applyAlignment="1">
      <alignment horizontal="center"/>
    </xf>
    <xf numFmtId="165" fontId="1" fillId="0" borderId="1" xfId="0" applyNumberFormat="1" applyFont="1" applyBorder="1" applyAlignment="1">
      <alignment horizontal="center"/>
    </xf>
    <xf numFmtId="0" fontId="2" fillId="0" borderId="0" xfId="0" applyFont="1" applyAlignment="1">
      <alignment horizontal="right"/>
    </xf>
    <xf numFmtId="164" fontId="0" fillId="0" borderId="0" xfId="0" applyNumberFormat="1" applyBorder="1" applyAlignment="1">
      <alignment horizontal="center"/>
    </xf>
    <xf numFmtId="0" fontId="1" fillId="0" borderId="0" xfId="0" applyFont="1" applyFill="1" applyBorder="1" applyAlignment="1">
      <alignment horizontal="center"/>
    </xf>
    <xf numFmtId="0" fontId="0" fillId="0" borderId="0" xfId="0" applyAlignment="1"/>
    <xf numFmtId="0" fontId="5" fillId="0" borderId="0" xfId="0" applyFont="1" applyAlignment="1">
      <alignment horizontal="center"/>
    </xf>
    <xf numFmtId="0" fontId="6" fillId="0" borderId="0" xfId="0" applyFont="1"/>
    <xf numFmtId="0" fontId="7" fillId="0" borderId="0" xfId="0" applyFont="1"/>
    <xf numFmtId="0" fontId="7" fillId="0" borderId="0" xfId="0" applyFont="1" applyAlignment="1"/>
    <xf numFmtId="0" fontId="0" fillId="0" borderId="0" xfId="0" applyAlignment="1">
      <alignment horizontal="left" indent="2"/>
    </xf>
    <xf numFmtId="1" fontId="2" fillId="0" borderId="0" xfId="0" applyNumberFormat="1" applyFont="1" applyAlignment="1"/>
    <xf numFmtId="1" fontId="2" fillId="0" borderId="0" xfId="0" applyNumberFormat="1" applyFont="1"/>
    <xf numFmtId="0" fontId="1" fillId="0" borderId="0" xfId="0" applyFont="1" applyAlignment="1">
      <alignment horizontal="center"/>
    </xf>
    <xf numFmtId="0" fontId="11" fillId="0" borderId="0" xfId="0" applyFont="1" applyFill="1" applyBorder="1" applyAlignment="1">
      <alignment horizontal="left" vertical="center" indent="2"/>
    </xf>
    <xf numFmtId="0" fontId="12" fillId="0" borderId="0" xfId="0" applyFont="1" applyFill="1" applyBorder="1" applyAlignment="1">
      <alignment horizontal="left" vertical="center" indent="4"/>
    </xf>
    <xf numFmtId="0" fontId="9" fillId="0" borderId="0" xfId="0" applyFont="1" applyFill="1" applyBorder="1" applyAlignment="1">
      <alignment vertical="top"/>
    </xf>
    <xf numFmtId="0" fontId="12" fillId="0" borderId="0" xfId="0" applyFont="1" applyFill="1" applyBorder="1" applyAlignment="1">
      <alignment horizontal="left" vertical="center" indent="6"/>
    </xf>
    <xf numFmtId="0" fontId="2" fillId="0" borderId="0" xfId="0" applyFont="1" applyFill="1" applyBorder="1" applyAlignment="1">
      <alignment vertical="center"/>
    </xf>
    <xf numFmtId="0" fontId="0" fillId="2" borderId="0" xfId="0" applyFill="1"/>
    <xf numFmtId="0" fontId="0" fillId="0" borderId="0" xfId="0" applyFill="1" applyBorder="1"/>
    <xf numFmtId="165" fontId="1" fillId="0" borderId="0" xfId="0" applyNumberFormat="1" applyFont="1" applyAlignment="1">
      <alignment horizontal="center"/>
    </xf>
    <xf numFmtId="0" fontId="9" fillId="0" borderId="0" xfId="0" applyFont="1" applyBorder="1" applyAlignment="1">
      <alignment vertical="top" wrapText="1"/>
    </xf>
    <xf numFmtId="0" fontId="9" fillId="0" borderId="0" xfId="0" applyFont="1" applyBorder="1" applyAlignment="1">
      <alignment vertical="top" wrapText="1"/>
    </xf>
    <xf numFmtId="0" fontId="0" fillId="0" borderId="0" xfId="0" applyFill="1" applyBorder="1" applyAlignment="1">
      <alignment wrapText="1"/>
    </xf>
    <xf numFmtId="0" fontId="7" fillId="0" borderId="0" xfId="0" applyFont="1" applyBorder="1" applyAlignment="1"/>
    <xf numFmtId="0" fontId="7" fillId="0" borderId="0" xfId="0" applyFont="1" applyBorder="1" applyAlignment="1">
      <alignment horizontal="left"/>
    </xf>
    <xf numFmtId="0" fontId="4" fillId="0" borderId="0" xfId="0" applyFont="1" applyBorder="1" applyAlignment="1"/>
    <xf numFmtId="0" fontId="13" fillId="0" borderId="0" xfId="0" applyFont="1" applyBorder="1" applyAlignment="1"/>
    <xf numFmtId="0" fontId="4" fillId="0" borderId="0" xfId="0" applyFont="1" applyBorder="1"/>
    <xf numFmtId="0" fontId="1" fillId="0" borderId="0" xfId="0" applyFont="1" applyBorder="1" applyAlignment="1">
      <alignment horizontal="center" wrapText="1"/>
    </xf>
    <xf numFmtId="0" fontId="0" fillId="0" borderId="0" xfId="0"/>
    <xf numFmtId="0" fontId="2" fillId="2" borderId="0" xfId="0" applyFont="1" applyFill="1"/>
    <xf numFmtId="0" fontId="10" fillId="3" borderId="0" xfId="0" applyFont="1" applyFill="1" applyBorder="1" applyAlignment="1">
      <alignment horizontal="left" vertical="center" indent="1"/>
    </xf>
    <xf numFmtId="0" fontId="0" fillId="3" borderId="0" xfId="0" applyFill="1" applyBorder="1"/>
    <xf numFmtId="0" fontId="0" fillId="3" borderId="0" xfId="0" applyFill="1"/>
    <xf numFmtId="0" fontId="14" fillId="5" borderId="0" xfId="0" applyFont="1" applyFill="1" applyBorder="1" applyAlignment="1">
      <alignment vertical="center"/>
    </xf>
    <xf numFmtId="0" fontId="15" fillId="5" borderId="0" xfId="0" applyFont="1" applyFill="1" applyBorder="1" applyAlignment="1">
      <alignment horizontal="center"/>
    </xf>
    <xf numFmtId="0" fontId="15" fillId="5" borderId="0" xfId="0" applyFont="1" applyFill="1" applyAlignment="1">
      <alignment horizontal="center"/>
    </xf>
    <xf numFmtId="0" fontId="15" fillId="5" borderId="0" xfId="0" applyFont="1" applyFill="1" applyBorder="1"/>
    <xf numFmtId="0" fontId="15" fillId="5" borderId="0" xfId="0" applyFont="1" applyFill="1"/>
    <xf numFmtId="0" fontId="15" fillId="5" borderId="0" xfId="0" applyFont="1" applyFill="1"/>
    <xf numFmtId="0" fontId="11" fillId="4" borderId="0" xfId="0" applyFont="1" applyFill="1" applyBorder="1" applyAlignment="1">
      <alignment horizontal="left" vertical="center" indent="2"/>
    </xf>
    <xf numFmtId="0" fontId="0" fillId="4" borderId="0" xfId="0" applyFill="1" applyBorder="1"/>
    <xf numFmtId="0" fontId="0" fillId="4" borderId="0" xfId="0" applyFill="1"/>
    <xf numFmtId="0" fontId="10" fillId="3" borderId="0" xfId="0" applyFont="1" applyFill="1" applyBorder="1" applyAlignment="1">
      <alignment vertical="center"/>
    </xf>
    <xf numFmtId="0" fontId="4" fillId="0" borderId="0" xfId="0" applyFont="1" applyBorder="1" applyAlignment="1">
      <alignment horizontal="center"/>
    </xf>
    <xf numFmtId="0" fontId="12" fillId="6" borderId="0" xfId="0" applyFont="1" applyFill="1" applyBorder="1" applyAlignment="1">
      <alignment horizontal="left" vertical="center" indent="4"/>
    </xf>
    <xf numFmtId="0" fontId="0" fillId="6" borderId="0" xfId="0" applyFill="1" applyBorder="1"/>
    <xf numFmtId="0" fontId="0" fillId="6" borderId="0" xfId="0" applyFill="1"/>
    <xf numFmtId="0" fontId="12" fillId="3" borderId="0" xfId="0" applyFont="1" applyFill="1" applyBorder="1" applyAlignment="1">
      <alignment horizontal="left" vertical="center" indent="4"/>
    </xf>
    <xf numFmtId="0" fontId="0" fillId="7" borderId="0" xfId="0" applyFill="1"/>
    <xf numFmtId="0" fontId="11" fillId="3" borderId="0" xfId="0" applyFont="1" applyFill="1" applyBorder="1" applyAlignment="1">
      <alignment horizontal="left" vertical="center" indent="2"/>
    </xf>
    <xf numFmtId="0" fontId="11" fillId="3" borderId="0" xfId="0" applyFont="1" applyFill="1" applyBorder="1" applyAlignment="1">
      <alignment horizontal="center" vertical="center"/>
    </xf>
    <xf numFmtId="0" fontId="0" fillId="3" borderId="0" xfId="0" applyFill="1" applyBorder="1" applyAlignment="1">
      <alignment horizontal="center"/>
    </xf>
    <xf numFmtId="0" fontId="0" fillId="3" borderId="0" xfId="0" applyFill="1" applyAlignment="1">
      <alignment horizontal="center"/>
    </xf>
    <xf numFmtId="0" fontId="2" fillId="3" borderId="0" xfId="0" applyFont="1" applyFill="1" applyBorder="1"/>
    <xf numFmtId="0" fontId="2" fillId="3" borderId="0" xfId="0" applyFont="1" applyFill="1"/>
    <xf numFmtId="0" fontId="15" fillId="2" borderId="0" xfId="0" applyFont="1" applyFill="1"/>
    <xf numFmtId="0" fontId="15" fillId="0" borderId="0" xfId="0" applyFont="1" applyFill="1" applyBorder="1"/>
    <xf numFmtId="0" fontId="15" fillId="0" borderId="0" xfId="0" applyFont="1" applyFill="1"/>
    <xf numFmtId="0" fontId="10"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16" fillId="0" borderId="0" xfId="0" applyFont="1" applyFill="1" applyBorder="1" applyAlignment="1">
      <alignment horizontal="left" vertical="center" indent="2"/>
    </xf>
    <xf numFmtId="0" fontId="6" fillId="0" borderId="0" xfId="0" applyFont="1" applyBorder="1"/>
    <xf numFmtId="0" fontId="20" fillId="5" borderId="0" xfId="0" applyFont="1" applyFill="1" applyBorder="1" applyAlignment="1">
      <alignment horizontal="left" vertical="center" indent="4"/>
    </xf>
    <xf numFmtId="0" fontId="20" fillId="5" borderId="0" xfId="0" applyFont="1" applyFill="1" applyBorder="1"/>
    <xf numFmtId="0" fontId="20" fillId="5" borderId="0" xfId="0" applyFont="1" applyFill="1"/>
    <xf numFmtId="0" fontId="6" fillId="2" borderId="0" xfId="0" applyFont="1" applyFill="1"/>
    <xf numFmtId="0" fontId="20" fillId="5" borderId="0" xfId="0" applyFont="1" applyFill="1" applyBorder="1" applyAlignment="1">
      <alignment horizontal="left" vertical="center" indent="2"/>
    </xf>
    <xf numFmtId="0" fontId="6" fillId="0" borderId="0" xfId="0" applyFont="1" applyBorder="1" applyAlignment="1">
      <alignment horizontal="left"/>
    </xf>
    <xf numFmtId="0" fontId="2" fillId="0" borderId="0" xfId="0" applyFont="1" applyBorder="1" applyAlignment="1">
      <alignment horizontal="left"/>
    </xf>
    <xf numFmtId="14" fontId="2" fillId="0" borderId="0" xfId="0" applyNumberFormat="1" applyFont="1" applyBorder="1" applyAlignment="1">
      <alignment horizontal="left"/>
    </xf>
    <xf numFmtId="0" fontId="7" fillId="0" borderId="0" xfId="0" applyFont="1" applyFill="1" applyBorder="1" applyAlignment="1"/>
    <xf numFmtId="0" fontId="2" fillId="0" borderId="0" xfId="0" applyFont="1" applyFill="1" applyBorder="1" applyAlignment="1">
      <alignment horizontal="center" vertical="top"/>
    </xf>
    <xf numFmtId="0" fontId="7" fillId="0" borderId="2" xfId="0" applyFont="1" applyBorder="1" applyAlignment="1">
      <alignment horizontal="center"/>
    </xf>
    <xf numFmtId="0" fontId="15" fillId="5" borderId="2" xfId="0" applyFont="1" applyFill="1" applyBorder="1" applyAlignment="1">
      <alignment horizontal="center"/>
    </xf>
    <xf numFmtId="0" fontId="0" fillId="0" borderId="2" xfId="0" applyBorder="1" applyAlignment="1">
      <alignment horizontal="center"/>
    </xf>
    <xf numFmtId="0" fontId="0" fillId="3" borderId="2" xfId="0" applyFill="1" applyBorder="1"/>
    <xf numFmtId="0" fontId="0" fillId="0" borderId="2" xfId="0" applyBorder="1"/>
    <xf numFmtId="0" fontId="0" fillId="4" borderId="2" xfId="0" applyFill="1" applyBorder="1"/>
    <xf numFmtId="0" fontId="0" fillId="0" borderId="2" xfId="0" applyFill="1" applyBorder="1"/>
    <xf numFmtId="0" fontId="20" fillId="5" borderId="2" xfId="0" applyFont="1" applyFill="1" applyBorder="1"/>
    <xf numFmtId="0" fontId="15" fillId="0" borderId="2" xfId="0" applyFont="1" applyFill="1" applyBorder="1"/>
    <xf numFmtId="0" fontId="15" fillId="5" borderId="2" xfId="0" applyFont="1" applyFill="1" applyBorder="1"/>
    <xf numFmtId="0" fontId="0" fillId="6" borderId="2" xfId="0" applyFill="1" applyBorder="1"/>
    <xf numFmtId="0" fontId="0" fillId="3" borderId="2" xfId="0" applyFill="1" applyBorder="1" applyAlignment="1">
      <alignment horizontal="center"/>
    </xf>
    <xf numFmtId="0" fontId="2" fillId="3" borderId="2" xfId="0" applyFont="1" applyFill="1" applyBorder="1"/>
    <xf numFmtId="0" fontId="19" fillId="5" borderId="2" xfId="0" applyFont="1" applyFill="1" applyBorder="1"/>
    <xf numFmtId="164" fontId="0" fillId="0" borderId="0" xfId="0" applyNumberFormat="1" applyBorder="1"/>
    <xf numFmtId="164" fontId="0" fillId="3" borderId="0" xfId="0" applyNumberFormat="1" applyFill="1"/>
    <xf numFmtId="164" fontId="0" fillId="3" borderId="0" xfId="0" applyNumberFormat="1" applyFill="1" applyBorder="1"/>
    <xf numFmtId="165" fontId="0" fillId="3" borderId="2" xfId="0" applyNumberFormat="1" applyFill="1" applyBorder="1"/>
    <xf numFmtId="165" fontId="0" fillId="0" borderId="2" xfId="0" applyNumberFormat="1" applyBorder="1" applyAlignment="1">
      <alignment horizontal="right"/>
    </xf>
    <xf numFmtId="165" fontId="0" fillId="3" borderId="0" xfId="0" applyNumberFormat="1" applyFill="1"/>
    <xf numFmtId="10" fontId="1" fillId="0" borderId="0" xfId="0" applyNumberFormat="1" applyFont="1" applyAlignment="1">
      <alignment horizontal="center"/>
    </xf>
    <xf numFmtId="9" fontId="1" fillId="0" borderId="0" xfId="0" applyNumberFormat="1" applyFont="1" applyAlignment="1">
      <alignment horizontal="center"/>
    </xf>
    <xf numFmtId="0" fontId="2" fillId="0" borderId="0" xfId="0" applyFont="1" applyFill="1" applyBorder="1" applyAlignment="1">
      <alignment horizontal="center"/>
    </xf>
    <xf numFmtId="0" fontId="2" fillId="3" borderId="0" xfId="0" applyFont="1" applyFill="1" applyBorder="1" applyAlignment="1">
      <alignment horizontal="center"/>
    </xf>
    <xf numFmtId="0" fontId="2" fillId="0" borderId="4" xfId="0" applyFont="1" applyFill="1" applyBorder="1" applyAlignment="1">
      <alignment horizontal="center"/>
    </xf>
    <xf numFmtId="0" fontId="1" fillId="0" borderId="4" xfId="0" applyFont="1" applyFill="1" applyBorder="1" applyAlignment="1">
      <alignment horizontal="center" wrapText="1"/>
    </xf>
    <xf numFmtId="0" fontId="18" fillId="5" borderId="4" xfId="0" applyFont="1" applyFill="1" applyBorder="1" applyAlignment="1">
      <alignment horizontal="center" vertical="center"/>
    </xf>
    <xf numFmtId="0" fontId="9" fillId="0" borderId="4" xfId="0" applyFont="1" applyFill="1" applyBorder="1" applyAlignment="1">
      <alignment horizontal="center" vertical="top"/>
    </xf>
    <xf numFmtId="0" fontId="21" fillId="3" borderId="4" xfId="0" applyFont="1" applyFill="1" applyBorder="1" applyAlignment="1">
      <alignment horizontal="center" vertical="center"/>
    </xf>
    <xf numFmtId="0" fontId="22" fillId="0" borderId="4" xfId="0" applyFont="1" applyFill="1" applyBorder="1" applyAlignment="1">
      <alignment horizontal="center" vertical="center"/>
    </xf>
    <xf numFmtId="0" fontId="22" fillId="3" borderId="4" xfId="0" applyFont="1" applyFill="1" applyBorder="1" applyAlignment="1">
      <alignment horizontal="center" vertical="center"/>
    </xf>
    <xf numFmtId="0" fontId="22" fillId="4" borderId="4" xfId="0" applyFont="1" applyFill="1" applyBorder="1" applyAlignment="1">
      <alignment horizontal="center" vertical="center"/>
    </xf>
    <xf numFmtId="0" fontId="2" fillId="0" borderId="4"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6" borderId="4" xfId="0" applyFont="1" applyFill="1" applyBorder="1" applyAlignment="1">
      <alignment horizontal="center" vertical="center"/>
    </xf>
    <xf numFmtId="0" fontId="2" fillId="3" borderId="4" xfId="0" applyFont="1" applyFill="1" applyBorder="1" applyAlignment="1">
      <alignment horizontal="center"/>
    </xf>
    <xf numFmtId="0" fontId="0" fillId="4" borderId="0" xfId="0" applyFill="1" applyBorder="1" applyAlignment="1">
      <alignment horizontal="center"/>
    </xf>
    <xf numFmtId="0" fontId="0" fillId="4" borderId="0" xfId="0" applyFill="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19" fillId="5" borderId="0" xfId="0" applyFont="1" applyFill="1" applyBorder="1" applyAlignment="1">
      <alignment horizontal="center"/>
    </xf>
    <xf numFmtId="0" fontId="19" fillId="5" borderId="0" xfId="0" applyFont="1" applyFill="1" applyAlignment="1">
      <alignment horizontal="center"/>
    </xf>
    <xf numFmtId="0" fontId="15" fillId="0" borderId="0" xfId="0" applyFont="1" applyFill="1" applyBorder="1" applyAlignment="1">
      <alignment horizontal="center"/>
    </xf>
    <xf numFmtId="0" fontId="15" fillId="0" borderId="0" xfId="0" applyFont="1" applyFill="1" applyAlignment="1">
      <alignment horizontal="center"/>
    </xf>
    <xf numFmtId="0" fontId="0" fillId="6" borderId="0" xfId="0" applyFill="1" applyBorder="1" applyAlignment="1">
      <alignment horizontal="center"/>
    </xf>
    <xf numFmtId="0" fontId="0" fillId="6" borderId="0" xfId="0" applyFill="1" applyAlignment="1">
      <alignment horizontal="center"/>
    </xf>
    <xf numFmtId="0" fontId="20" fillId="5" borderId="0" xfId="0" applyFont="1" applyFill="1" applyBorder="1" applyAlignment="1">
      <alignment horizontal="center"/>
    </xf>
    <xf numFmtId="0" fontId="20" fillId="5" borderId="0" xfId="0" applyFont="1" applyFill="1" applyAlignment="1">
      <alignment horizontal="center"/>
    </xf>
    <xf numFmtId="0" fontId="2" fillId="3" borderId="0" xfId="0" applyFont="1" applyFill="1" applyAlignment="1">
      <alignment horizontal="center"/>
    </xf>
    <xf numFmtId="0" fontId="13" fillId="0" borderId="0" xfId="0" applyFont="1" applyFill="1" applyBorder="1" applyAlignment="1">
      <alignment horizontal="right" wrapText="1"/>
    </xf>
    <xf numFmtId="165" fontId="1" fillId="0" borderId="6" xfId="0" applyNumberFormat="1" applyFont="1" applyBorder="1" applyAlignment="1">
      <alignment horizontal="centerContinuous"/>
    </xf>
    <xf numFmtId="165" fontId="1" fillId="0" borderId="7" xfId="0" applyNumberFormat="1" applyFont="1" applyBorder="1" applyAlignment="1">
      <alignment horizontal="center"/>
    </xf>
    <xf numFmtId="165" fontId="0" fillId="0" borderId="6" xfId="0" applyNumberFormat="1" applyBorder="1"/>
    <xf numFmtId="165" fontId="0" fillId="3" borderId="6" xfId="0" applyNumberFormat="1" applyFill="1" applyBorder="1"/>
    <xf numFmtId="0" fontId="14" fillId="5" borderId="4" xfId="0" applyFont="1" applyFill="1" applyBorder="1" applyAlignment="1">
      <alignment vertical="center"/>
    </xf>
    <xf numFmtId="0" fontId="9" fillId="0" borderId="4" xfId="0" applyFont="1" applyFill="1" applyBorder="1" applyAlignment="1">
      <alignment vertical="top"/>
    </xf>
    <xf numFmtId="0" fontId="10" fillId="3" borderId="4" xfId="0" applyFont="1" applyFill="1" applyBorder="1" applyAlignment="1">
      <alignment horizontal="left" vertical="center" indent="1"/>
    </xf>
    <xf numFmtId="0" fontId="11" fillId="0" borderId="4" xfId="0" applyFont="1" applyFill="1" applyBorder="1" applyAlignment="1">
      <alignment horizontal="left" vertical="center" indent="2"/>
    </xf>
    <xf numFmtId="0" fontId="11" fillId="3" borderId="4" xfId="0" applyFont="1" applyFill="1" applyBorder="1" applyAlignment="1">
      <alignment horizontal="left" vertical="center" indent="2"/>
    </xf>
    <xf numFmtId="0" fontId="11" fillId="4" borderId="4" xfId="0" applyFont="1" applyFill="1" applyBorder="1" applyAlignment="1">
      <alignment horizontal="left" vertical="center" indent="2"/>
    </xf>
    <xf numFmtId="0" fontId="12" fillId="0" borderId="4" xfId="0" applyFont="1" applyFill="1" applyBorder="1" applyAlignment="1">
      <alignment horizontal="left" vertical="center" indent="4"/>
    </xf>
    <xf numFmtId="0" fontId="20" fillId="5" borderId="4" xfId="0" applyFont="1" applyFill="1" applyBorder="1" applyAlignment="1">
      <alignment horizontal="left" vertical="center" indent="2"/>
    </xf>
    <xf numFmtId="0" fontId="16" fillId="0" borderId="4" xfId="0" applyFont="1" applyFill="1" applyBorder="1" applyAlignment="1">
      <alignment horizontal="left" vertical="center" indent="2"/>
    </xf>
    <xf numFmtId="0" fontId="12" fillId="3" borderId="4" xfId="0" applyFont="1" applyFill="1" applyBorder="1" applyAlignment="1">
      <alignment horizontal="left" vertical="center" indent="4"/>
    </xf>
    <xf numFmtId="0" fontId="12" fillId="6" borderId="4" xfId="0" applyFont="1" applyFill="1" applyBorder="1" applyAlignment="1">
      <alignment horizontal="left" vertical="center" indent="4"/>
    </xf>
    <xf numFmtId="0" fontId="12" fillId="0" borderId="4" xfId="0" applyFont="1" applyFill="1" applyBorder="1" applyAlignment="1">
      <alignment horizontal="left" vertical="center" indent="6"/>
    </xf>
    <xf numFmtId="0" fontId="11" fillId="3" borderId="4" xfId="0" applyFont="1" applyFill="1" applyBorder="1" applyAlignment="1">
      <alignment horizontal="center" vertical="center"/>
    </xf>
    <xf numFmtId="0" fontId="10" fillId="3" borderId="4" xfId="0" applyFont="1" applyFill="1" applyBorder="1" applyAlignment="1">
      <alignment vertical="center"/>
    </xf>
    <xf numFmtId="0" fontId="2" fillId="0" borderId="4" xfId="0" applyFont="1" applyFill="1" applyBorder="1" applyAlignment="1">
      <alignment vertical="center"/>
    </xf>
    <xf numFmtId="0" fontId="20" fillId="5" borderId="4" xfId="0" applyFont="1" applyFill="1" applyBorder="1" applyAlignment="1">
      <alignment horizontal="left" vertical="center" indent="4"/>
    </xf>
    <xf numFmtId="0" fontId="0" fillId="3" borderId="4" xfId="0" applyFill="1" applyBorder="1"/>
    <xf numFmtId="0" fontId="0" fillId="0" borderId="4" xfId="0" applyFill="1" applyBorder="1"/>
    <xf numFmtId="0" fontId="0" fillId="5" borderId="0" xfId="0" applyFill="1"/>
    <xf numFmtId="0" fontId="1" fillId="5" borderId="4" xfId="0" applyFont="1" applyFill="1" applyBorder="1" applyAlignment="1">
      <alignment horizontal="center" wrapText="1"/>
    </xf>
    <xf numFmtId="3" fontId="1" fillId="5" borderId="0" xfId="0" applyNumberFormat="1" applyFont="1" applyFill="1" applyBorder="1" applyAlignment="1">
      <alignment horizontal="center"/>
    </xf>
    <xf numFmtId="165" fontId="1" fillId="5" borderId="6" xfId="0" applyNumberFormat="1" applyFont="1" applyFill="1" applyBorder="1" applyAlignment="1">
      <alignment horizontal="center"/>
    </xf>
    <xf numFmtId="164" fontId="0" fillId="5" borderId="0" xfId="0" applyNumberFormat="1" applyFill="1"/>
    <xf numFmtId="0" fontId="23" fillId="5" borderId="1" xfId="0" applyFont="1" applyFill="1" applyBorder="1"/>
    <xf numFmtId="0" fontId="1" fillId="5" borderId="1" xfId="0" applyFont="1" applyFill="1" applyBorder="1"/>
    <xf numFmtId="0" fontId="2" fillId="5" borderId="8" xfId="0" applyFont="1" applyFill="1" applyBorder="1" applyAlignment="1">
      <alignment horizontal="center"/>
    </xf>
    <xf numFmtId="164" fontId="0" fillId="5" borderId="1" xfId="0" applyNumberFormat="1" applyFill="1" applyBorder="1" applyAlignment="1">
      <alignment horizontal="center"/>
    </xf>
    <xf numFmtId="0" fontId="7" fillId="5" borderId="9" xfId="0" applyFont="1" applyFill="1" applyBorder="1" applyAlignment="1">
      <alignment horizontal="center"/>
    </xf>
    <xf numFmtId="0" fontId="22" fillId="0" borderId="11" xfId="0" applyFont="1" applyFill="1" applyBorder="1" applyAlignment="1">
      <alignment horizontal="center" vertical="center"/>
    </xf>
    <xf numFmtId="0" fontId="0" fillId="0" borderId="10" xfId="0" applyBorder="1" applyAlignment="1">
      <alignment horizontal="center"/>
    </xf>
    <xf numFmtId="0" fontId="0" fillId="0" borderId="12" xfId="0" applyBorder="1"/>
    <xf numFmtId="165" fontId="0" fillId="0" borderId="12" xfId="0" applyNumberFormat="1" applyBorder="1" applyAlignment="1">
      <alignment horizontal="right"/>
    </xf>
    <xf numFmtId="0" fontId="0" fillId="2" borderId="10" xfId="0" applyFill="1" applyBorder="1"/>
    <xf numFmtId="0" fontId="11" fillId="0" borderId="11" xfId="0" applyFont="1" applyFill="1" applyBorder="1" applyAlignment="1">
      <alignment horizontal="left" vertical="center" indent="2"/>
    </xf>
    <xf numFmtId="164" fontId="0" fillId="0" borderId="10" xfId="0" applyNumberFormat="1" applyBorder="1"/>
    <xf numFmtId="0" fontId="0" fillId="0" borderId="10" xfId="0" applyBorder="1"/>
    <xf numFmtId="165" fontId="0" fillId="0" borderId="10" xfId="0" applyNumberFormat="1" applyBorder="1"/>
    <xf numFmtId="165" fontId="0" fillId="0" borderId="13" xfId="0" applyNumberFormat="1" applyBorder="1"/>
    <xf numFmtId="0" fontId="2" fillId="2" borderId="10" xfId="0" applyFont="1" applyFill="1" applyBorder="1"/>
    <xf numFmtId="0" fontId="11" fillId="0" borderId="10" xfId="0" applyFont="1" applyFill="1" applyBorder="1" applyAlignment="1">
      <alignment horizontal="left" vertical="center" indent="2"/>
    </xf>
    <xf numFmtId="0" fontId="2" fillId="0" borderId="11" xfId="0" applyFont="1" applyFill="1" applyBorder="1" applyAlignment="1">
      <alignment horizontal="center" vertical="center"/>
    </xf>
    <xf numFmtId="0" fontId="12" fillId="0" borderId="11" xfId="0" applyFont="1" applyFill="1" applyBorder="1" applyAlignment="1">
      <alignment horizontal="left" vertical="center" indent="4"/>
    </xf>
    <xf numFmtId="0" fontId="12" fillId="0" borderId="10" xfId="0" applyFont="1" applyFill="1" applyBorder="1" applyAlignment="1">
      <alignment horizontal="left" vertical="center" indent="4"/>
    </xf>
    <xf numFmtId="0" fontId="10" fillId="0" borderId="14" xfId="0" applyFont="1" applyFill="1" applyBorder="1" applyAlignment="1">
      <alignment horizontal="right" vertical="center" wrapText="1"/>
    </xf>
    <xf numFmtId="0" fontId="22" fillId="0" borderId="15" xfId="0" applyFont="1" applyFill="1" applyBorder="1" applyAlignment="1">
      <alignment horizontal="center" vertical="center"/>
    </xf>
    <xf numFmtId="0" fontId="0" fillId="0" borderId="14" xfId="0" applyFill="1" applyBorder="1" applyAlignment="1">
      <alignment horizontal="center"/>
    </xf>
    <xf numFmtId="0" fontId="0" fillId="0" borderId="16" xfId="0" applyFill="1" applyBorder="1"/>
    <xf numFmtId="0" fontId="0" fillId="2" borderId="14" xfId="0" applyFill="1" applyBorder="1"/>
    <xf numFmtId="0" fontId="11" fillId="0" borderId="15" xfId="0" applyFont="1" applyFill="1" applyBorder="1" applyAlignment="1">
      <alignment horizontal="left" vertical="center" indent="2"/>
    </xf>
    <xf numFmtId="0" fontId="0" fillId="0" borderId="14" xfId="0" applyFill="1" applyBorder="1"/>
    <xf numFmtId="0" fontId="2" fillId="2" borderId="14" xfId="0" applyFont="1" applyFill="1" applyBorder="1"/>
    <xf numFmtId="0" fontId="11" fillId="0" borderId="14" xfId="0" applyFont="1" applyFill="1" applyBorder="1" applyAlignment="1">
      <alignment horizontal="left" vertical="center" indent="2"/>
    </xf>
    <xf numFmtId="0" fontId="2" fillId="0" borderId="15" xfId="0" applyFont="1" applyFill="1" applyBorder="1" applyAlignment="1">
      <alignment horizontal="center" vertical="center"/>
    </xf>
    <xf numFmtId="0" fontId="12" fillId="0" borderId="15" xfId="0" applyFont="1" applyFill="1" applyBorder="1" applyAlignment="1">
      <alignment horizontal="left" vertical="center" indent="4"/>
    </xf>
    <xf numFmtId="0" fontId="12" fillId="0" borderId="14" xfId="0" applyFont="1" applyFill="1" applyBorder="1" applyAlignment="1">
      <alignment horizontal="left" vertical="center" indent="4"/>
    </xf>
    <xf numFmtId="0" fontId="6" fillId="0" borderId="0" xfId="0" applyFont="1" applyBorder="1" applyAlignment="1">
      <alignment horizontal="center"/>
    </xf>
    <xf numFmtId="0" fontId="6" fillId="0" borderId="0" xfId="0" applyFont="1" applyAlignment="1">
      <alignment horizontal="center"/>
    </xf>
    <xf numFmtId="0" fontId="6" fillId="0" borderId="2" xfId="0" applyFont="1" applyBorder="1"/>
    <xf numFmtId="0" fontId="6" fillId="0" borderId="0" xfId="0" applyFont="1" applyFill="1" applyBorder="1"/>
    <xf numFmtId="165" fontId="1" fillId="0" borderId="3" xfId="0" applyNumberFormat="1" applyFont="1" applyBorder="1" applyAlignment="1">
      <alignment horizontal="right"/>
    </xf>
    <xf numFmtId="165" fontId="0" fillId="0" borderId="3" xfId="0" applyNumberFormat="1" applyBorder="1" applyAlignment="1">
      <alignment horizontal="right"/>
    </xf>
    <xf numFmtId="165" fontId="1" fillId="0" borderId="3" xfId="0" applyNumberFormat="1" applyFont="1" applyBorder="1" applyAlignment="1">
      <alignment horizontal="center"/>
    </xf>
    <xf numFmtId="165" fontId="7" fillId="0" borderId="2" xfId="0" applyNumberFormat="1" applyFont="1" applyBorder="1" applyAlignment="1">
      <alignment horizontal="center"/>
    </xf>
    <xf numFmtId="165" fontId="7" fillId="5" borderId="9" xfId="0" applyNumberFormat="1" applyFont="1" applyFill="1" applyBorder="1" applyAlignment="1">
      <alignment horizontal="center"/>
    </xf>
    <xf numFmtId="165" fontId="15" fillId="5" borderId="2" xfId="0" applyNumberFormat="1" applyFont="1" applyFill="1" applyBorder="1" applyAlignment="1">
      <alignment horizontal="right"/>
    </xf>
    <xf numFmtId="165" fontId="0" fillId="3" borderId="2" xfId="0" applyNumberFormat="1" applyFill="1" applyBorder="1" applyAlignment="1">
      <alignment horizontal="right"/>
    </xf>
    <xf numFmtId="165" fontId="0" fillId="4" borderId="2" xfId="0" applyNumberFormat="1" applyFill="1" applyBorder="1" applyAlignment="1">
      <alignment horizontal="right"/>
    </xf>
    <xf numFmtId="165" fontId="0" fillId="0" borderId="2" xfId="0" applyNumberFormat="1" applyFill="1" applyBorder="1" applyAlignment="1">
      <alignment horizontal="right"/>
    </xf>
    <xf numFmtId="165" fontId="19" fillId="5" borderId="2" xfId="0" applyNumberFormat="1" applyFont="1" applyFill="1" applyBorder="1" applyAlignment="1">
      <alignment horizontal="right"/>
    </xf>
    <xf numFmtId="165" fontId="15" fillId="0" borderId="2" xfId="0" applyNumberFormat="1" applyFont="1" applyFill="1" applyBorder="1" applyAlignment="1">
      <alignment horizontal="right"/>
    </xf>
    <xf numFmtId="165" fontId="0" fillId="6" borderId="2" xfId="0" applyNumberFormat="1" applyFill="1" applyBorder="1" applyAlignment="1">
      <alignment horizontal="right"/>
    </xf>
    <xf numFmtId="165" fontId="0" fillId="0" borderId="16" xfId="0" applyNumberFormat="1" applyFill="1" applyBorder="1" applyAlignment="1">
      <alignment horizontal="right"/>
    </xf>
    <xf numFmtId="165" fontId="20" fillId="5" borderId="2" xfId="0" applyNumberFormat="1" applyFont="1" applyFill="1" applyBorder="1" applyAlignment="1">
      <alignment horizontal="right"/>
    </xf>
    <xf numFmtId="165" fontId="0" fillId="3" borderId="2" xfId="0" applyNumberFormat="1" applyFill="1" applyBorder="1" applyAlignment="1">
      <alignment horizontal="center"/>
    </xf>
    <xf numFmtId="165" fontId="2" fillId="3" borderId="2" xfId="0" applyNumberFormat="1" applyFont="1" applyFill="1" applyBorder="1" applyAlignment="1">
      <alignment horizontal="right"/>
    </xf>
    <xf numFmtId="165" fontId="6" fillId="0" borderId="2" xfId="0" applyNumberFormat="1" applyFont="1" applyBorder="1" applyAlignment="1">
      <alignment horizontal="right"/>
    </xf>
    <xf numFmtId="164" fontId="1" fillId="0" borderId="0" xfId="0" applyNumberFormat="1" applyFont="1" applyAlignment="1">
      <alignment horizontal="center"/>
    </xf>
    <xf numFmtId="164" fontId="1" fillId="0" borderId="0" xfId="0" applyNumberFormat="1" applyFont="1" applyAlignment="1">
      <alignment horizontal="right"/>
    </xf>
    <xf numFmtId="164" fontId="2" fillId="0" borderId="0" xfId="0" applyNumberFormat="1" applyFont="1" applyAlignment="1">
      <alignment horizontal="right"/>
    </xf>
    <xf numFmtId="164" fontId="1" fillId="0" borderId="0" xfId="0" applyNumberFormat="1" applyFont="1" applyAlignment="1">
      <alignment horizontal="center" wrapText="1"/>
    </xf>
    <xf numFmtId="164" fontId="1" fillId="0" borderId="1" xfId="0" applyNumberFormat="1" applyFont="1" applyBorder="1" applyAlignment="1">
      <alignment horizontal="center" vertical="top"/>
    </xf>
    <xf numFmtId="164" fontId="1" fillId="5" borderId="0" xfId="0" applyNumberFormat="1" applyFont="1" applyFill="1" applyBorder="1" applyAlignment="1">
      <alignment horizontal="center" vertical="top"/>
    </xf>
    <xf numFmtId="164" fontId="15" fillId="5" borderId="0" xfId="0" applyNumberFormat="1" applyFont="1" applyFill="1" applyBorder="1" applyAlignment="1">
      <alignment horizontal="center"/>
    </xf>
    <xf numFmtId="164" fontId="0" fillId="4" borderId="0" xfId="0" applyNumberFormat="1" applyFill="1" applyBorder="1"/>
    <xf numFmtId="164" fontId="0" fillId="0" borderId="0" xfId="0" applyNumberFormat="1" applyFill="1" applyBorder="1"/>
    <xf numFmtId="164" fontId="20" fillId="5" borderId="0" xfId="0" applyNumberFormat="1" applyFont="1" applyFill="1" applyBorder="1"/>
    <xf numFmtId="164" fontId="15" fillId="0" borderId="0" xfId="0" applyNumberFormat="1" applyFont="1" applyFill="1" applyBorder="1"/>
    <xf numFmtId="164" fontId="15" fillId="5" borderId="0" xfId="0" applyNumberFormat="1" applyFont="1" applyFill="1" applyBorder="1"/>
    <xf numFmtId="164" fontId="0" fillId="6" borderId="0" xfId="0" applyNumberFormat="1" applyFill="1" applyBorder="1"/>
    <xf numFmtId="164" fontId="0" fillId="0" borderId="14" xfId="0" applyNumberFormat="1" applyFill="1" applyBorder="1"/>
    <xf numFmtId="164" fontId="0" fillId="3" borderId="0" xfId="0" applyNumberFormat="1" applyFill="1" applyBorder="1" applyAlignment="1">
      <alignment horizontal="center"/>
    </xf>
    <xf numFmtId="164" fontId="2" fillId="3" borderId="0" xfId="0" applyNumberFormat="1" applyFont="1" applyFill="1" applyBorder="1"/>
    <xf numFmtId="164" fontId="6" fillId="0" borderId="0" xfId="0" applyNumberFormat="1" applyFont="1" applyBorder="1"/>
    <xf numFmtId="165" fontId="1" fillId="0" borderId="0" xfId="0" applyNumberFormat="1" applyFont="1" applyAlignment="1">
      <alignment horizontal="right"/>
    </xf>
    <xf numFmtId="165" fontId="1" fillId="0" borderId="0" xfId="0" applyNumberFormat="1" applyFont="1" applyFill="1" applyAlignment="1">
      <alignment horizontal="center"/>
    </xf>
    <xf numFmtId="165" fontId="0" fillId="0" borderId="0" xfId="0" applyNumberFormat="1" applyAlignment="1">
      <alignment horizontal="right"/>
    </xf>
    <xf numFmtId="165" fontId="1" fillId="5" borderId="0" xfId="0" applyNumberFormat="1" applyFont="1" applyFill="1" applyBorder="1" applyAlignment="1">
      <alignment horizontal="center"/>
    </xf>
    <xf numFmtId="165" fontId="15" fillId="5" borderId="0" xfId="0" applyNumberFormat="1" applyFont="1" applyFill="1" applyAlignment="1">
      <alignment horizontal="center"/>
    </xf>
    <xf numFmtId="165" fontId="15" fillId="5" borderId="6" xfId="0" applyNumberFormat="1" applyFont="1" applyFill="1" applyBorder="1" applyAlignment="1">
      <alignment horizontal="center"/>
    </xf>
    <xf numFmtId="165" fontId="0" fillId="0" borderId="0" xfId="0" applyNumberFormat="1" applyAlignment="1">
      <alignment horizontal="center"/>
    </xf>
    <xf numFmtId="165" fontId="0" fillId="0" borderId="6" xfId="0" applyNumberFormat="1" applyBorder="1" applyAlignment="1">
      <alignment horizontal="center"/>
    </xf>
    <xf numFmtId="165" fontId="0" fillId="4" borderId="0" xfId="0" applyNumberFormat="1" applyFill="1"/>
    <xf numFmtId="165" fontId="0" fillId="4" borderId="6" xfId="0" applyNumberFormat="1" applyFill="1" applyBorder="1"/>
    <xf numFmtId="165" fontId="0" fillId="0" borderId="0" xfId="0" applyNumberFormat="1" applyFill="1"/>
    <xf numFmtId="165" fontId="0" fillId="0" borderId="6" xfId="0" applyNumberFormat="1" applyFill="1" applyBorder="1"/>
    <xf numFmtId="165" fontId="20" fillId="5" borderId="0" xfId="0" applyNumberFormat="1" applyFont="1" applyFill="1"/>
    <xf numFmtId="165" fontId="20" fillId="5" borderId="6" xfId="0" applyNumberFormat="1" applyFont="1" applyFill="1" applyBorder="1"/>
    <xf numFmtId="165" fontId="15" fillId="0" borderId="0" xfId="0" applyNumberFormat="1" applyFont="1" applyFill="1"/>
    <xf numFmtId="165" fontId="15" fillId="0" borderId="6" xfId="0" applyNumberFormat="1" applyFont="1" applyFill="1" applyBorder="1"/>
    <xf numFmtId="165" fontId="15" fillId="5" borderId="0" xfId="0" applyNumberFormat="1" applyFont="1" applyFill="1"/>
    <xf numFmtId="165" fontId="15" fillId="5" borderId="6" xfId="0" applyNumberFormat="1" applyFont="1" applyFill="1" applyBorder="1"/>
    <xf numFmtId="165" fontId="0" fillId="6" borderId="0" xfId="0" applyNumberFormat="1" applyFill="1"/>
    <xf numFmtId="165" fontId="0" fillId="6" borderId="6" xfId="0" applyNumberFormat="1" applyFill="1" applyBorder="1"/>
    <xf numFmtId="165" fontId="0" fillId="0" borderId="14" xfId="0" applyNumberFormat="1" applyFill="1" applyBorder="1"/>
    <xf numFmtId="165" fontId="0" fillId="0" borderId="17" xfId="0" applyNumberFormat="1" applyFill="1" applyBorder="1"/>
    <xf numFmtId="165" fontId="0" fillId="3" borderId="0" xfId="0" applyNumberFormat="1" applyFill="1" applyAlignment="1">
      <alignment horizontal="center"/>
    </xf>
    <xf numFmtId="165" fontId="0" fillId="3" borderId="6" xfId="0" applyNumberFormat="1" applyFill="1" applyBorder="1" applyAlignment="1">
      <alignment horizontal="center"/>
    </xf>
    <xf numFmtId="165" fontId="2" fillId="3" borderId="0" xfId="0" applyNumberFormat="1" applyFont="1" applyFill="1"/>
    <xf numFmtId="165" fontId="2" fillId="3" borderId="6" xfId="0" applyNumberFormat="1" applyFont="1" applyFill="1" applyBorder="1"/>
    <xf numFmtId="165" fontId="6" fillId="0" borderId="0" xfId="0" applyNumberFormat="1" applyFont="1"/>
    <xf numFmtId="164" fontId="13" fillId="0" borderId="0" xfId="0" applyNumberFormat="1" applyFont="1" applyBorder="1" applyAlignment="1"/>
    <xf numFmtId="164" fontId="4" fillId="0" borderId="0" xfId="0" applyNumberFormat="1" applyFont="1" applyBorder="1" applyAlignment="1"/>
    <xf numFmtId="164" fontId="7" fillId="0" borderId="0" xfId="0" applyNumberFormat="1" applyFont="1" applyBorder="1" applyAlignment="1"/>
    <xf numFmtId="164" fontId="7" fillId="0" borderId="0" xfId="0" applyNumberFormat="1" applyFont="1" applyBorder="1" applyAlignment="1">
      <alignment horizontal="left"/>
    </xf>
    <xf numFmtId="164" fontId="14" fillId="5" borderId="0" xfId="0" applyNumberFormat="1" applyFont="1" applyFill="1"/>
    <xf numFmtId="164" fontId="0" fillId="7" borderId="0" xfId="0" applyNumberFormat="1" applyFill="1"/>
    <xf numFmtId="164" fontId="2" fillId="7" borderId="0" xfId="0" applyNumberFormat="1" applyFont="1" applyFill="1"/>
    <xf numFmtId="165" fontId="3" fillId="0" borderId="0" xfId="0" applyNumberFormat="1" applyFont="1" applyBorder="1" applyAlignment="1">
      <alignment horizontal="left"/>
    </xf>
    <xf numFmtId="165" fontId="0" fillId="7" borderId="0" xfId="0" applyNumberFormat="1" applyFill="1"/>
    <xf numFmtId="164" fontId="0" fillId="0" borderId="0" xfId="0" applyNumberFormat="1" applyAlignment="1">
      <alignment vertical="center"/>
    </xf>
    <xf numFmtId="0" fontId="0" fillId="0" borderId="0" xfId="0" applyAlignment="1">
      <alignment vertical="center"/>
    </xf>
    <xf numFmtId="165" fontId="0" fillId="0" borderId="0" xfId="0" applyNumberFormat="1" applyAlignment="1">
      <alignment vertical="center"/>
    </xf>
    <xf numFmtId="165" fontId="0" fillId="7" borderId="6" xfId="0" applyNumberFormat="1" applyFill="1" applyBorder="1"/>
    <xf numFmtId="165" fontId="0" fillId="0" borderId="6" xfId="0" applyNumberFormat="1" applyBorder="1" applyAlignment="1">
      <alignment vertical="center"/>
    </xf>
    <xf numFmtId="164" fontId="4" fillId="0" borderId="0" xfId="0" applyNumberFormat="1" applyFont="1" applyFill="1"/>
    <xf numFmtId="165" fontId="4" fillId="0" borderId="0" xfId="0" applyNumberFormat="1" applyFont="1" applyFill="1"/>
    <xf numFmtId="165" fontId="4" fillId="0" borderId="6" xfId="0" applyNumberFormat="1" applyFont="1" applyFill="1" applyBorder="1"/>
    <xf numFmtId="0" fontId="7" fillId="0" borderId="0" xfId="0" applyFont="1" applyFill="1"/>
    <xf numFmtId="165" fontId="7" fillId="0" borderId="0" xfId="0" applyNumberFormat="1" applyFont="1" applyFill="1"/>
    <xf numFmtId="165" fontId="7" fillId="0" borderId="6" xfId="0" applyNumberFormat="1" applyFont="1" applyFill="1" applyBorder="1"/>
    <xf numFmtId="0" fontId="13" fillId="0" borderId="0" xfId="0" applyFont="1" applyFill="1"/>
    <xf numFmtId="164" fontId="7" fillId="0" borderId="0" xfId="0" applyNumberFormat="1" applyFont="1" applyAlignment="1">
      <alignment vertical="center"/>
    </xf>
    <xf numFmtId="165" fontId="7" fillId="0" borderId="0" xfId="0" applyNumberFormat="1" applyFont="1"/>
    <xf numFmtId="165" fontId="7" fillId="0" borderId="6" xfId="0" applyNumberFormat="1" applyFont="1" applyBorder="1"/>
    <xf numFmtId="164" fontId="7" fillId="0" borderId="0" xfId="0" applyNumberFormat="1" applyFont="1" applyFill="1"/>
    <xf numFmtId="164" fontId="2" fillId="0" borderId="0" xfId="0" applyNumberFormat="1" applyFont="1" applyBorder="1" applyAlignment="1">
      <alignment horizontal="center"/>
    </xf>
    <xf numFmtId="0" fontId="18" fillId="5" borderId="4" xfId="0" applyFont="1" applyFill="1" applyBorder="1" applyAlignment="1">
      <alignment horizontal="center" vertical="center" wrapText="1"/>
    </xf>
    <xf numFmtId="165" fontId="2" fillId="0" borderId="3" xfId="0" applyNumberFormat="1" applyFont="1" applyBorder="1" applyAlignment="1">
      <alignment horizontal="center" wrapText="1"/>
    </xf>
    <xf numFmtId="165" fontId="2" fillId="0" borderId="0" xfId="0" applyNumberFormat="1" applyFont="1" applyBorder="1" applyAlignment="1">
      <alignment wrapText="1"/>
    </xf>
    <xf numFmtId="0" fontId="2" fillId="0" borderId="0" xfId="0" applyFont="1" applyAlignment="1"/>
    <xf numFmtId="165" fontId="0" fillId="0" borderId="18" xfId="0" applyNumberFormat="1" applyBorder="1"/>
    <xf numFmtId="0" fontId="12" fillId="0" borderId="0" xfId="0" applyFont="1" applyBorder="1" applyAlignment="1">
      <alignment horizontal="left" vertical="center" wrapText="1" indent="3"/>
    </xf>
    <xf numFmtId="0" fontId="12" fillId="0" borderId="0" xfId="0" applyFont="1" applyBorder="1" applyAlignment="1">
      <alignment horizontal="left" vertical="center" wrapText="1" indent="2"/>
    </xf>
    <xf numFmtId="0" fontId="11" fillId="0" borderId="0" xfId="0" applyFont="1" applyBorder="1" applyAlignment="1">
      <alignment horizontal="left" vertical="center" wrapText="1" indent="1"/>
    </xf>
    <xf numFmtId="0" fontId="11" fillId="0" borderId="10" xfId="0" applyFont="1" applyBorder="1" applyAlignment="1">
      <alignment horizontal="left" vertical="center" wrapText="1" indent="1"/>
    </xf>
    <xf numFmtId="0" fontId="12" fillId="0" borderId="10" xfId="0" applyFont="1" applyBorder="1" applyAlignment="1">
      <alignment horizontal="left" vertical="center" wrapText="1" indent="2"/>
    </xf>
    <xf numFmtId="0" fontId="12" fillId="0" borderId="0" xfId="0" applyFont="1" applyFill="1" applyBorder="1" applyAlignment="1">
      <alignment horizontal="left" vertical="center" wrapText="1" indent="2"/>
    </xf>
    <xf numFmtId="0" fontId="12" fillId="0" borderId="0" xfId="0" applyFont="1" applyFill="1" applyBorder="1" applyAlignment="1">
      <alignment horizontal="left" vertical="center" wrapText="1" indent="3"/>
    </xf>
    <xf numFmtId="0" fontId="12" fillId="0" borderId="5" xfId="0" applyFont="1" applyFill="1" applyBorder="1" applyAlignment="1">
      <alignment horizontal="left" vertical="center" wrapText="1" indent="3"/>
    </xf>
    <xf numFmtId="0" fontId="12" fillId="6" borderId="0" xfId="0" applyFont="1" applyFill="1" applyBorder="1" applyAlignment="1">
      <alignment horizontal="left" vertical="center" wrapText="1" indent="2"/>
    </xf>
    <xf numFmtId="0" fontId="3" fillId="0" borderId="0" xfId="0" applyFont="1" applyBorder="1" applyAlignment="1">
      <alignment horizontal="center"/>
    </xf>
    <xf numFmtId="0" fontId="10" fillId="3" borderId="0" xfId="0" applyFont="1" applyFill="1" applyBorder="1" applyAlignment="1">
      <alignment horizontal="left" vertical="center" wrapText="1" indent="1"/>
    </xf>
    <xf numFmtId="0" fontId="12" fillId="0" borderId="10" xfId="0" applyFont="1" applyFill="1" applyBorder="1" applyAlignment="1">
      <alignment horizontal="left" vertical="center" wrapText="1" indent="2"/>
    </xf>
    <xf numFmtId="0" fontId="14" fillId="5" borderId="0"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9" fillId="0" borderId="0" xfId="0" applyFont="1" applyFill="1" applyBorder="1" applyAlignment="1">
      <alignment vertical="top" wrapText="1"/>
    </xf>
    <xf numFmtId="0" fontId="12" fillId="0" borderId="0" xfId="0" applyFont="1" applyFill="1" applyBorder="1" applyAlignment="1">
      <alignment horizontal="left" vertical="center" wrapText="1" indent="1"/>
    </xf>
    <xf numFmtId="0" fontId="11" fillId="4" borderId="0" xfId="0" applyFont="1" applyFill="1" applyBorder="1" applyAlignment="1">
      <alignment horizontal="left" vertical="center" wrapText="1" indent="1"/>
    </xf>
    <xf numFmtId="0" fontId="14" fillId="5" borderId="0" xfId="0" applyFont="1" applyFill="1" applyBorder="1" applyAlignment="1">
      <alignment vertical="center" wrapText="1"/>
    </xf>
    <xf numFmtId="0" fontId="10" fillId="3" borderId="0" xfId="0" applyFont="1" applyFill="1" applyBorder="1" applyAlignment="1">
      <alignment horizontal="right" vertical="center" wrapText="1"/>
    </xf>
    <xf numFmtId="0" fontId="11" fillId="0" borderId="10"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2" fillId="0" borderId="0" xfId="0" applyFont="1" applyFill="1" applyBorder="1" applyAlignment="1">
      <alignment vertical="center" wrapText="1"/>
    </xf>
    <xf numFmtId="0" fontId="10" fillId="3" borderId="0" xfId="0" applyFont="1" applyFill="1" applyBorder="1" applyAlignment="1">
      <alignment vertical="center" wrapText="1"/>
    </xf>
    <xf numFmtId="0" fontId="9" fillId="0" borderId="0" xfId="0" applyFont="1" applyBorder="1" applyAlignment="1">
      <alignment vertical="top" wrapText="1"/>
    </xf>
    <xf numFmtId="0" fontId="11" fillId="0" borderId="10" xfId="0" applyFont="1" applyFill="1" applyBorder="1" applyAlignment="1">
      <alignment horizontal="left" vertical="center" wrapText="1"/>
    </xf>
    <xf numFmtId="0" fontId="11" fillId="0" borderId="10" xfId="0" applyFont="1" applyBorder="1" applyAlignment="1">
      <alignment horizontal="left" vertical="top" wrapText="1" indent="1"/>
    </xf>
    <xf numFmtId="0" fontId="11" fillId="0" borderId="19" xfId="0" applyFont="1" applyFill="1" applyBorder="1" applyAlignment="1">
      <alignment horizontal="left" vertical="center" wrapText="1" indent="1"/>
    </xf>
    <xf numFmtId="0" fontId="4" fillId="0" borderId="2" xfId="0" applyFont="1" applyBorder="1" applyAlignment="1">
      <alignment horizontal="center"/>
    </xf>
    <xf numFmtId="0" fontId="10" fillId="3" borderId="0" xfId="0" applyFont="1" applyFill="1" applyBorder="1" applyAlignment="1">
      <alignment horizontal="right" vertical="top" wrapText="1"/>
    </xf>
    <xf numFmtId="0" fontId="12" fillId="0" borderId="5" xfId="0" applyFont="1" applyBorder="1" applyAlignment="1">
      <alignment horizontal="left" vertical="center" wrapText="1" indent="2"/>
    </xf>
    <xf numFmtId="0" fontId="13" fillId="0" borderId="0" xfId="0" applyFont="1" applyFill="1" applyBorder="1" applyAlignment="1">
      <alignment horizontal="right" wrapText="1"/>
    </xf>
    <xf numFmtId="0" fontId="19" fillId="5" borderId="0" xfId="0" applyFont="1" applyFill="1" applyBorder="1" applyAlignment="1">
      <alignment horizontal="right" vertical="center" wrapText="1"/>
    </xf>
    <xf numFmtId="0" fontId="19" fillId="5" borderId="0" xfId="0" applyFont="1" applyFill="1" applyBorder="1" applyAlignment="1">
      <alignment horizontal="center" vertical="center" wrapText="1"/>
    </xf>
    <xf numFmtId="0" fontId="10" fillId="3" borderId="0" xfId="0" applyFont="1" applyFill="1" applyBorder="1" applyAlignment="1">
      <alignment horizontal="right" vertical="center" wrapText="1" indent="1"/>
    </xf>
    <xf numFmtId="0" fontId="2" fillId="0" borderId="0" xfId="0" applyFont="1" applyAlignment="1">
      <alignment horizontal="center" textRotation="90"/>
    </xf>
    <xf numFmtId="0" fontId="0" fillId="0" borderId="0" xfId="0" applyAlignment="1">
      <alignment horizontal="center" textRotation="90"/>
    </xf>
    <xf numFmtId="0" fontId="1" fillId="0" borderId="0" xfId="0" applyFont="1" applyAlignment="1">
      <alignment horizontal="center" textRotation="88"/>
    </xf>
    <xf numFmtId="0" fontId="1" fillId="0" borderId="0" xfId="0" applyFont="1" applyAlignment="1">
      <alignment horizontal="center" textRotation="90"/>
    </xf>
  </cellXfs>
  <cellStyles count="2">
    <cellStyle name="Comma0"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449580</xdr:colOff>
          <xdr:row>2</xdr:row>
          <xdr:rowOff>266700</xdr:rowOff>
        </xdr:from>
        <xdr:to>
          <xdr:col>21</xdr:col>
          <xdr:colOff>7620</xdr:colOff>
          <xdr:row>18</xdr:row>
          <xdr:rowOff>152400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942"/>
  <sheetViews>
    <sheetView tabSelected="1" zoomScale="50" zoomScaleNormal="50" zoomScaleSheetLayoutView="68" workbookViewId="0">
      <pane ySplit="8" topLeftCell="A9" activePane="bottomLeft" state="frozen"/>
      <selection pane="bottomLeft" activeCell="B1" sqref="B1"/>
    </sheetView>
  </sheetViews>
  <sheetFormatPr defaultRowHeight="13.2" x14ac:dyDescent="0.25"/>
  <cols>
    <col min="1" max="1" width="20.6640625" style="18" customWidth="1"/>
    <col min="2" max="2" width="45.6640625" style="18" customWidth="1"/>
    <col min="3" max="3" width="9.6640625" style="118" customWidth="1"/>
    <col min="4" max="4" width="12.6640625" style="19" customWidth="1"/>
    <col min="5" max="11" width="12.6640625" style="7" customWidth="1"/>
    <col min="12" max="12" width="12.44140625" style="98" customWidth="1"/>
    <col min="13" max="13" width="12.6640625" style="112" bestFit="1" customWidth="1"/>
    <col min="14" max="14" width="2.109375" customWidth="1"/>
    <col min="15" max="15" width="20.6640625" customWidth="1"/>
    <col min="16" max="16" width="45.6640625" customWidth="1"/>
    <col min="17" max="17" width="9.6640625" customWidth="1"/>
    <col min="18" max="18" width="9.88671875" style="1" bestFit="1" customWidth="1"/>
    <col min="19" max="19" width="9.33203125" bestFit="1" customWidth="1"/>
    <col min="20" max="20" width="10.33203125" style="2" customWidth="1"/>
    <col min="21" max="21" width="11.5546875" style="2" customWidth="1"/>
    <col min="22" max="22" width="10.6640625" style="2" customWidth="1"/>
    <col min="23" max="23" width="11" style="2" customWidth="1"/>
    <col min="24" max="25" width="9.33203125" style="2" bestFit="1" customWidth="1"/>
    <col min="26" max="26" width="12.5546875" style="2" customWidth="1"/>
    <col min="27" max="27" width="2.6640625" customWidth="1"/>
    <col min="28" max="28" width="20.6640625" customWidth="1"/>
    <col min="29" max="29" width="45.6640625" customWidth="1"/>
    <col min="35" max="36" width="9.109375" style="50"/>
    <col min="39" max="39" width="10.88671875" customWidth="1"/>
  </cols>
  <sheetData>
    <row r="1" spans="1:39" ht="30" x14ac:dyDescent="0.5">
      <c r="A1" s="47" t="s">
        <v>139</v>
      </c>
      <c r="B1" s="47"/>
      <c r="C1" s="310" t="s">
        <v>143</v>
      </c>
      <c r="D1" s="310"/>
      <c r="E1" s="310"/>
      <c r="F1" s="310"/>
      <c r="G1" s="310"/>
      <c r="H1" s="310"/>
      <c r="I1" s="310"/>
      <c r="J1" s="310"/>
      <c r="K1" s="32"/>
      <c r="L1" s="11"/>
      <c r="M1" s="297" t="s">
        <v>488</v>
      </c>
      <c r="N1" s="38"/>
      <c r="O1" s="47" t="s">
        <v>139</v>
      </c>
      <c r="P1" s="47">
        <f>+B1</f>
        <v>0</v>
      </c>
      <c r="Q1" s="310" t="s">
        <v>146</v>
      </c>
      <c r="R1" s="310"/>
      <c r="S1" s="310"/>
      <c r="T1" s="310"/>
      <c r="U1" s="310"/>
      <c r="V1" s="310"/>
      <c r="W1" s="310"/>
      <c r="X1" s="310"/>
      <c r="Y1" s="310"/>
      <c r="Z1" s="297" t="str">
        <f>+M1</f>
        <v>Version:
Sept 2021</v>
      </c>
      <c r="AA1" s="51"/>
      <c r="AB1" s="47" t="str">
        <f>+A1</f>
        <v>C-R-S</v>
      </c>
      <c r="AC1" s="47">
        <f>+B1</f>
        <v>0</v>
      </c>
      <c r="AD1" s="310" t="s">
        <v>151</v>
      </c>
      <c r="AE1" s="310"/>
      <c r="AF1" s="310"/>
      <c r="AG1" s="310"/>
      <c r="AH1" s="310"/>
      <c r="AI1" s="310"/>
      <c r="AJ1" s="310"/>
      <c r="AK1" s="310"/>
      <c r="AL1" s="310"/>
      <c r="AM1" s="298" t="str">
        <f>+M1</f>
        <v>Version:
Sept 2021</v>
      </c>
    </row>
    <row r="2" spans="1:39" ht="17.399999999999999" x14ac:dyDescent="0.3">
      <c r="A2" s="46" t="s">
        <v>140</v>
      </c>
      <c r="B2" s="83"/>
      <c r="C2" s="11"/>
      <c r="D2" s="32"/>
      <c r="G2" s="32"/>
      <c r="H2" s="32"/>
      <c r="I2" s="32"/>
      <c r="J2" s="32"/>
      <c r="K2" s="32"/>
      <c r="L2" s="11"/>
      <c r="M2" s="209"/>
      <c r="N2" s="38"/>
      <c r="O2" s="46" t="s">
        <v>140</v>
      </c>
      <c r="P2" s="83">
        <f t="shared" ref="P2:P6" si="0">+B2</f>
        <v>0</v>
      </c>
      <c r="Q2" s="4"/>
      <c r="R2" s="226"/>
      <c r="S2" s="15"/>
      <c r="T2" s="40"/>
      <c r="U2" s="40"/>
      <c r="V2" s="40"/>
      <c r="W2" s="40"/>
      <c r="X2" s="40"/>
      <c r="Y2" s="244"/>
      <c r="Z2" s="40"/>
      <c r="AA2" s="51"/>
      <c r="AB2" s="46" t="str">
        <f t="shared" ref="AB2:AB6" si="1">+A2</f>
        <v xml:space="preserve">Consultant: </v>
      </c>
      <c r="AC2" s="83">
        <f>+B2</f>
        <v>0</v>
      </c>
    </row>
    <row r="3" spans="1:39" ht="15.6" x14ac:dyDescent="0.3">
      <c r="A3" s="44" t="s">
        <v>144</v>
      </c>
      <c r="B3" s="89"/>
      <c r="C3" s="23"/>
      <c r="D3" s="11"/>
      <c r="E3" s="32"/>
      <c r="F3" s="32"/>
      <c r="G3" s="32"/>
      <c r="H3" s="32"/>
      <c r="I3" s="32"/>
      <c r="J3" s="32"/>
      <c r="K3" s="32"/>
      <c r="L3" s="11"/>
      <c r="M3" s="209"/>
      <c r="N3" s="38"/>
      <c r="O3" s="44" t="s">
        <v>144</v>
      </c>
      <c r="P3" s="89">
        <f t="shared" si="0"/>
        <v>0</v>
      </c>
      <c r="S3" s="12" t="s">
        <v>147</v>
      </c>
      <c r="T3" s="243"/>
      <c r="U3" s="40"/>
      <c r="V3" s="114">
        <v>1.5668</v>
      </c>
      <c r="W3" s="40"/>
      <c r="X3" s="40"/>
      <c r="Y3" s="244"/>
      <c r="Z3" s="40"/>
      <c r="AA3" s="51"/>
      <c r="AB3" s="44" t="str">
        <f t="shared" si="1"/>
        <v xml:space="preserve">Agreement No. </v>
      </c>
      <c r="AC3" s="89">
        <f t="shared" ref="AC3:AC6" si="2">+B3</f>
        <v>0</v>
      </c>
      <c r="AD3" s="336" t="s">
        <v>375</v>
      </c>
      <c r="AE3" s="336" t="s">
        <v>376</v>
      </c>
      <c r="AF3" s="336" t="s">
        <v>377</v>
      </c>
      <c r="AG3" s="336" t="s">
        <v>378</v>
      </c>
      <c r="AH3" s="336" t="s">
        <v>379</v>
      </c>
      <c r="AI3" s="336" t="s">
        <v>380</v>
      </c>
      <c r="AJ3" s="336" t="s">
        <v>381</v>
      </c>
      <c r="AK3" s="336" t="s">
        <v>382</v>
      </c>
      <c r="AL3" s="336" t="s">
        <v>383</v>
      </c>
      <c r="AM3" s="338" t="s">
        <v>2</v>
      </c>
    </row>
    <row r="4" spans="1:39" ht="15.6" x14ac:dyDescent="0.3">
      <c r="A4" s="44" t="s">
        <v>145</v>
      </c>
      <c r="B4" s="90"/>
      <c r="C4" s="116"/>
      <c r="F4" s="32"/>
      <c r="G4" s="32"/>
      <c r="H4" s="32"/>
      <c r="I4" s="32"/>
      <c r="J4" s="32"/>
      <c r="K4" s="32"/>
      <c r="L4" s="11"/>
      <c r="M4" s="209"/>
      <c r="N4" s="38"/>
      <c r="O4" s="44" t="s">
        <v>145</v>
      </c>
      <c r="P4" s="90">
        <f t="shared" si="0"/>
        <v>0</v>
      </c>
      <c r="R4" s="227"/>
      <c r="S4" s="12" t="s">
        <v>148</v>
      </c>
      <c r="T4" s="40"/>
      <c r="U4" s="40"/>
      <c r="V4" s="114"/>
      <c r="W4" s="40"/>
      <c r="X4" s="40"/>
      <c r="Y4" s="243"/>
      <c r="Z4" s="40"/>
      <c r="AA4" s="51"/>
      <c r="AB4" s="44" t="str">
        <f t="shared" si="1"/>
        <v xml:space="preserve">Modification No. </v>
      </c>
      <c r="AC4" s="90">
        <f t="shared" si="2"/>
        <v>0</v>
      </c>
      <c r="AD4" s="337"/>
      <c r="AE4" s="337"/>
      <c r="AF4" s="337"/>
      <c r="AG4" s="337"/>
      <c r="AH4" s="337"/>
      <c r="AI4" s="337"/>
      <c r="AJ4" s="337"/>
      <c r="AK4" s="337"/>
      <c r="AL4" s="337"/>
      <c r="AM4" s="338"/>
    </row>
    <row r="5" spans="1:39" ht="15.6" x14ac:dyDescent="0.3">
      <c r="A5" s="44" t="s">
        <v>141</v>
      </c>
      <c r="B5" s="90"/>
      <c r="C5" s="23"/>
      <c r="L5" s="11"/>
      <c r="M5" s="210"/>
      <c r="N5" s="38"/>
      <c r="O5" s="44" t="s">
        <v>141</v>
      </c>
      <c r="P5" s="90">
        <f t="shared" si="0"/>
        <v>0</v>
      </c>
      <c r="Q5" s="23"/>
      <c r="R5" s="228"/>
      <c r="S5" s="17" t="s">
        <v>149</v>
      </c>
      <c r="V5" s="114"/>
      <c r="Y5" s="245"/>
      <c r="Z5" s="14" t="s">
        <v>14</v>
      </c>
      <c r="AA5" s="51"/>
      <c r="AB5" s="44" t="str">
        <f t="shared" si="1"/>
        <v xml:space="preserve">PID No. </v>
      </c>
      <c r="AC5" s="90">
        <f t="shared" si="2"/>
        <v>0</v>
      </c>
      <c r="AD5" s="337"/>
      <c r="AE5" s="337"/>
      <c r="AF5" s="337"/>
      <c r="AG5" s="337"/>
      <c r="AH5" s="337"/>
      <c r="AI5" s="337"/>
      <c r="AJ5" s="337"/>
      <c r="AK5" s="337"/>
      <c r="AL5" s="337"/>
      <c r="AM5" s="338"/>
    </row>
    <row r="6" spans="1:39" ht="15.6" x14ac:dyDescent="0.3">
      <c r="A6" s="45" t="s">
        <v>142</v>
      </c>
      <c r="B6" s="91"/>
      <c r="C6" s="23"/>
      <c r="D6" s="11"/>
      <c r="E6" s="32"/>
      <c r="F6" s="32"/>
      <c r="G6" s="32"/>
      <c r="H6" s="32"/>
      <c r="I6" s="32"/>
      <c r="J6" s="32"/>
      <c r="K6" s="32"/>
      <c r="L6" s="11"/>
      <c r="M6" s="211"/>
      <c r="N6" s="38"/>
      <c r="O6" s="45" t="s">
        <v>142</v>
      </c>
      <c r="P6" s="91">
        <f t="shared" si="0"/>
        <v>0</v>
      </c>
      <c r="Q6" s="23"/>
      <c r="S6" s="3" t="s">
        <v>150</v>
      </c>
      <c r="V6" s="115">
        <v>0.11</v>
      </c>
      <c r="AA6" s="51"/>
      <c r="AB6" s="45" t="str">
        <f t="shared" si="1"/>
        <v>Proposal Date</v>
      </c>
      <c r="AC6" s="91">
        <f t="shared" si="2"/>
        <v>0</v>
      </c>
      <c r="AD6" s="337"/>
      <c r="AE6" s="337"/>
      <c r="AF6" s="337"/>
      <c r="AG6" s="337"/>
      <c r="AH6" s="337"/>
      <c r="AI6" s="337"/>
      <c r="AJ6" s="337"/>
      <c r="AK6" s="337"/>
      <c r="AL6" s="337"/>
      <c r="AM6" s="338"/>
    </row>
    <row r="7" spans="1:39" ht="40.200000000000003" x14ac:dyDescent="0.3">
      <c r="A7" s="10"/>
      <c r="B7" s="10"/>
      <c r="C7" s="119" t="s">
        <v>393</v>
      </c>
      <c r="D7" s="49" t="s">
        <v>138</v>
      </c>
      <c r="E7" s="49" t="s">
        <v>138</v>
      </c>
      <c r="F7" s="49" t="s">
        <v>138</v>
      </c>
      <c r="G7" s="49" t="s">
        <v>138</v>
      </c>
      <c r="H7" s="49" t="s">
        <v>138</v>
      </c>
      <c r="I7" s="49" t="s">
        <v>138</v>
      </c>
      <c r="J7" s="49" t="s">
        <v>138</v>
      </c>
      <c r="K7" s="49" t="s">
        <v>138</v>
      </c>
      <c r="L7" s="329" t="s">
        <v>2</v>
      </c>
      <c r="M7" s="329"/>
      <c r="N7" s="38"/>
      <c r="O7" s="3"/>
      <c r="P7" s="3"/>
      <c r="Q7" s="119" t="s">
        <v>393</v>
      </c>
      <c r="R7" s="229" t="s">
        <v>386</v>
      </c>
      <c r="S7" s="15" t="s">
        <v>2</v>
      </c>
      <c r="T7" s="40" t="s">
        <v>5</v>
      </c>
      <c r="U7" s="40" t="s">
        <v>7</v>
      </c>
      <c r="V7" s="40" t="s">
        <v>8</v>
      </c>
      <c r="W7" s="40" t="s">
        <v>10</v>
      </c>
      <c r="X7" s="40" t="s">
        <v>11</v>
      </c>
      <c r="Y7" s="40" t="s">
        <v>12</v>
      </c>
      <c r="Z7" s="146" t="s">
        <v>2</v>
      </c>
      <c r="AA7" s="51"/>
      <c r="AD7" s="337"/>
      <c r="AE7" s="337"/>
      <c r="AF7" s="337"/>
      <c r="AG7" s="337"/>
      <c r="AH7" s="337"/>
      <c r="AI7" s="337"/>
      <c r="AJ7" s="337"/>
      <c r="AK7" s="337"/>
      <c r="AL7" s="337"/>
      <c r="AM7" s="338"/>
    </row>
    <row r="8" spans="1:39" ht="33" customHeight="1" x14ac:dyDescent="0.3">
      <c r="A8" s="48" t="s">
        <v>0</v>
      </c>
      <c r="B8" s="10"/>
      <c r="C8" s="119"/>
      <c r="D8" s="295">
        <v>0</v>
      </c>
      <c r="E8" s="22">
        <v>0</v>
      </c>
      <c r="F8" s="22">
        <v>0</v>
      </c>
      <c r="G8" s="22">
        <v>0</v>
      </c>
      <c r="H8" s="22">
        <v>0</v>
      </c>
      <c r="I8" s="22">
        <v>0</v>
      </c>
      <c r="J8" s="22">
        <v>0</v>
      </c>
      <c r="K8" s="22">
        <v>0</v>
      </c>
      <c r="L8" s="94" t="s">
        <v>1</v>
      </c>
      <c r="M8" s="212" t="s">
        <v>3</v>
      </c>
      <c r="N8" s="38"/>
      <c r="O8" s="48" t="s">
        <v>0</v>
      </c>
      <c r="P8" s="5"/>
      <c r="Q8" s="119"/>
      <c r="R8" s="230" t="s">
        <v>4</v>
      </c>
      <c r="S8" s="16" t="s">
        <v>1</v>
      </c>
      <c r="T8" s="20" t="s">
        <v>6</v>
      </c>
      <c r="U8" s="20" t="s">
        <v>6</v>
      </c>
      <c r="V8" s="20" t="s">
        <v>9</v>
      </c>
      <c r="W8" s="20" t="s">
        <v>6</v>
      </c>
      <c r="X8" s="20" t="s">
        <v>6</v>
      </c>
      <c r="Y8" s="20" t="s">
        <v>13</v>
      </c>
      <c r="Z8" s="147" t="s">
        <v>3</v>
      </c>
      <c r="AA8" s="51"/>
      <c r="AB8" s="92" t="str">
        <f>+A8</f>
        <v>Task Description</v>
      </c>
      <c r="AC8" s="21" t="s">
        <v>384</v>
      </c>
      <c r="AD8" s="1"/>
      <c r="AE8" s="1"/>
      <c r="AF8" s="1"/>
      <c r="AG8" s="1"/>
      <c r="AH8" s="1"/>
      <c r="AI8" s="1"/>
      <c r="AJ8" s="1"/>
      <c r="AK8" s="1"/>
      <c r="AL8" s="1"/>
    </row>
    <row r="9" spans="1:39" s="50" customFormat="1" ht="36" customHeight="1" x14ac:dyDescent="0.4">
      <c r="A9" s="173" t="s">
        <v>394</v>
      </c>
      <c r="B9" s="174"/>
      <c r="C9" s="175"/>
      <c r="D9" s="176"/>
      <c r="E9" s="176"/>
      <c r="F9" s="176"/>
      <c r="G9" s="176"/>
      <c r="H9" s="176"/>
      <c r="I9" s="176"/>
      <c r="J9" s="176"/>
      <c r="K9" s="176"/>
      <c r="L9" s="177"/>
      <c r="M9" s="213"/>
      <c r="N9" s="38"/>
      <c r="O9" s="313" t="str">
        <f>+A9</f>
        <v>AUTHORIZED TASKS:</v>
      </c>
      <c r="P9" s="313"/>
      <c r="Q9" s="169"/>
      <c r="R9" s="231"/>
      <c r="S9" s="170"/>
      <c r="T9" s="246"/>
      <c r="U9" s="246"/>
      <c r="V9" s="246"/>
      <c r="W9" s="246"/>
      <c r="X9" s="246"/>
      <c r="Y9" s="246"/>
      <c r="Z9" s="171"/>
      <c r="AA9" s="51"/>
      <c r="AB9" s="313" t="str">
        <f>+A9</f>
        <v>AUTHORIZED TASKS:</v>
      </c>
      <c r="AC9" s="313"/>
      <c r="AD9" s="172"/>
      <c r="AE9" s="172"/>
      <c r="AF9" s="172"/>
      <c r="AG9" s="172"/>
      <c r="AH9" s="172"/>
      <c r="AI9" s="172"/>
      <c r="AJ9" s="172"/>
      <c r="AK9" s="172"/>
      <c r="AL9" s="172"/>
      <c r="AM9" s="168"/>
    </row>
    <row r="10" spans="1:39" ht="36" customHeight="1" x14ac:dyDescent="0.25">
      <c r="A10" s="313" t="s">
        <v>16</v>
      </c>
      <c r="B10" s="313"/>
      <c r="C10" s="296"/>
      <c r="D10" s="56"/>
      <c r="E10" s="57"/>
      <c r="F10" s="57"/>
      <c r="G10" s="57"/>
      <c r="H10" s="57"/>
      <c r="I10" s="57"/>
      <c r="J10" s="57"/>
      <c r="K10" s="57"/>
      <c r="L10" s="95"/>
      <c r="M10" s="214"/>
      <c r="N10" s="38"/>
      <c r="O10" s="313" t="str">
        <f>+A10</f>
        <v>  1 - Planning Phase</v>
      </c>
      <c r="P10" s="313"/>
      <c r="Q10" s="150"/>
      <c r="R10" s="232"/>
      <c r="S10" s="57"/>
      <c r="T10" s="247"/>
      <c r="U10" s="247"/>
      <c r="V10" s="247"/>
      <c r="W10" s="247"/>
      <c r="X10" s="247"/>
      <c r="Y10" s="247"/>
      <c r="Z10" s="248"/>
      <c r="AA10" s="51"/>
      <c r="AB10" s="313" t="str">
        <f>+A10</f>
        <v>  1 - Planning Phase</v>
      </c>
      <c r="AC10" s="313"/>
      <c r="AD10" s="55"/>
      <c r="AE10" s="56"/>
      <c r="AF10" s="57"/>
      <c r="AG10" s="57"/>
      <c r="AH10" s="57"/>
      <c r="AI10" s="57"/>
      <c r="AJ10" s="57"/>
      <c r="AK10" s="57"/>
      <c r="AL10" s="57"/>
      <c r="AM10" s="57"/>
    </row>
    <row r="11" spans="1:39" x14ac:dyDescent="0.25">
      <c r="A11" s="41"/>
      <c r="B11" s="41"/>
      <c r="C11" s="121"/>
      <c r="L11" s="96"/>
      <c r="N11" s="38"/>
      <c r="O11" s="42"/>
      <c r="P11" s="42"/>
      <c r="Q11" s="151"/>
      <c r="R11" s="22"/>
      <c r="S11" s="7"/>
      <c r="T11" s="249"/>
      <c r="U11" s="249"/>
      <c r="V11" s="249"/>
      <c r="W11" s="249"/>
      <c r="X11" s="249"/>
      <c r="Y11" s="249"/>
      <c r="Z11" s="250"/>
      <c r="AA11" s="51"/>
      <c r="AB11" s="42"/>
      <c r="AC11" s="42"/>
      <c r="AD11" s="93" t="s">
        <v>15</v>
      </c>
      <c r="AE11" s="93" t="s">
        <v>15</v>
      </c>
      <c r="AF11" s="93" t="s">
        <v>15</v>
      </c>
      <c r="AG11" s="93" t="s">
        <v>15</v>
      </c>
      <c r="AH11" s="93" t="s">
        <v>15</v>
      </c>
      <c r="AI11" s="93" t="s">
        <v>15</v>
      </c>
      <c r="AJ11" s="93" t="s">
        <v>15</v>
      </c>
      <c r="AK11" s="93" t="s">
        <v>15</v>
      </c>
      <c r="AL11" s="93" t="s">
        <v>15</v>
      </c>
      <c r="AM11" s="93" t="s">
        <v>385</v>
      </c>
    </row>
    <row r="12" spans="1:39" ht="15" customHeight="1" x14ac:dyDescent="0.25">
      <c r="A12" s="314" t="s">
        <v>164</v>
      </c>
      <c r="B12" s="314"/>
      <c r="C12" s="122"/>
      <c r="D12" s="73"/>
      <c r="E12" s="74"/>
      <c r="F12" s="74"/>
      <c r="G12" s="74"/>
      <c r="H12" s="74"/>
      <c r="I12" s="74"/>
      <c r="J12" s="74"/>
      <c r="K12" s="74"/>
      <c r="L12" s="97"/>
      <c r="M12" s="215"/>
      <c r="N12" s="38"/>
      <c r="O12" s="314" t="str">
        <f t="shared" ref="O12:O82" si="3">+A12</f>
        <v>1.1 - Project Start-up</v>
      </c>
      <c r="P12" s="314"/>
      <c r="Q12" s="152"/>
      <c r="R12" s="110"/>
      <c r="S12" s="54"/>
      <c r="T12" s="113"/>
      <c r="U12" s="113"/>
      <c r="V12" s="113"/>
      <c r="W12" s="113"/>
      <c r="X12" s="113"/>
      <c r="Y12" s="113"/>
      <c r="Z12" s="149"/>
      <c r="AA12" s="51"/>
      <c r="AB12" s="314" t="str">
        <f t="shared" ref="AB12:AB21" si="4">+A12</f>
        <v>1.1 - Project Start-up</v>
      </c>
      <c r="AC12" s="314"/>
      <c r="AD12" s="52"/>
      <c r="AE12" s="53"/>
      <c r="AF12" s="54"/>
      <c r="AG12" s="54"/>
      <c r="AH12" s="54"/>
      <c r="AI12" s="54"/>
      <c r="AJ12" s="54"/>
      <c r="AK12" s="54"/>
      <c r="AL12" s="54"/>
      <c r="AM12" s="54"/>
    </row>
    <row r="13" spans="1:39" ht="14.25" customHeight="1" x14ac:dyDescent="0.25">
      <c r="A13" s="303" t="s">
        <v>152</v>
      </c>
      <c r="B13" s="303"/>
      <c r="C13" s="123"/>
      <c r="L13" s="98">
        <f>SUM(D13:K13)</f>
        <v>0</v>
      </c>
      <c r="M13" s="112">
        <f>+D$8*D13+E$8*E13+F$8*F13+G$8*G13+H$8*H13+I$8*I13+J$8*J13+K$8*K13</f>
        <v>0</v>
      </c>
      <c r="N13" s="38"/>
      <c r="O13" s="303" t="str">
        <f t="shared" si="3"/>
        <v>1.1.A - Planning and Programming</v>
      </c>
      <c r="P13" s="303"/>
      <c r="Q13" s="153">
        <f>+C13</f>
        <v>0</v>
      </c>
      <c r="R13" s="108" t="e">
        <f>+T13/S13</f>
        <v>#DIV/0!</v>
      </c>
      <c r="S13" s="50">
        <f>+L13</f>
        <v>0</v>
      </c>
      <c r="T13" s="2">
        <f>+M13</f>
        <v>0</v>
      </c>
      <c r="U13" s="2">
        <f>+T13*V$4</f>
        <v>0</v>
      </c>
      <c r="V13" s="2">
        <f>+T13*V$5</f>
        <v>0</v>
      </c>
      <c r="W13" s="2">
        <f>+AM13</f>
        <v>0</v>
      </c>
      <c r="X13" s="2">
        <v>0</v>
      </c>
      <c r="Y13" s="2">
        <f>(+T13*(1+V$3))*V$6</f>
        <v>0</v>
      </c>
      <c r="Z13" s="148">
        <f>+T13+U13+V13+W13+X13+Y13</f>
        <v>0</v>
      </c>
      <c r="AA13" s="51"/>
      <c r="AB13" s="303" t="str">
        <f t="shared" si="4"/>
        <v>1.1.A - Planning and Programming</v>
      </c>
      <c r="AC13" s="303"/>
      <c r="AD13" s="33"/>
      <c r="AE13" s="18"/>
      <c r="AF13" s="50"/>
      <c r="AG13" s="50"/>
      <c r="AH13" s="50"/>
      <c r="AK13" s="50"/>
      <c r="AL13" s="50"/>
      <c r="AM13" s="1">
        <f>+AD$8*AD13+AE$8*AE13+AF$8*AF13+AG$8*AG13+AH$8*AH13+AI$8*AI13+AJ$8*AJ13+AK$8*AK13+AL$8*AL13</f>
        <v>0</v>
      </c>
    </row>
    <row r="14" spans="1:39" ht="14.25" customHeight="1" x14ac:dyDescent="0.25">
      <c r="A14" s="303" t="s">
        <v>153</v>
      </c>
      <c r="B14" s="303"/>
      <c r="C14" s="123"/>
      <c r="L14" s="98">
        <f>SUM(D14:K14)</f>
        <v>0</v>
      </c>
      <c r="M14" s="112">
        <f t="shared" ref="M14:M15" si="5">+D$8*D14+E$8*E14+F$8*F14+G$8*G14+H$8*H14+I$8*I14+J$8*J14+K$8*K14</f>
        <v>0</v>
      </c>
      <c r="N14" s="38"/>
      <c r="O14" s="303" t="str">
        <f t="shared" si="3"/>
        <v>1.1.B - STIP/TIP</v>
      </c>
      <c r="P14" s="303"/>
      <c r="Q14" s="153">
        <f t="shared" ref="Q14:Q15" si="6">+C14</f>
        <v>0</v>
      </c>
      <c r="R14" s="108" t="e">
        <f t="shared" ref="R14:R16" si="7">+T14/S14</f>
        <v>#DIV/0!</v>
      </c>
      <c r="S14" s="50">
        <f t="shared" ref="S14:S15" si="8">+L14</f>
        <v>0</v>
      </c>
      <c r="T14" s="2">
        <f t="shared" ref="T14:T15" si="9">+M14</f>
        <v>0</v>
      </c>
      <c r="U14" s="2">
        <f t="shared" ref="U14:U16" si="10">+T14*V$4</f>
        <v>0</v>
      </c>
      <c r="V14" s="2">
        <f t="shared" ref="V14:V16" si="11">+T14*V$5</f>
        <v>0</v>
      </c>
      <c r="W14" s="2">
        <f t="shared" ref="W14:W15" si="12">+AM14</f>
        <v>0</v>
      </c>
      <c r="X14" s="2">
        <v>0</v>
      </c>
      <c r="Y14" s="2">
        <f t="shared" ref="Y14:Y16" si="13">(+T14*(1+V$3))*V$6</f>
        <v>0</v>
      </c>
      <c r="Z14" s="148">
        <f t="shared" ref="Z14:Z16" si="14">+T14+U14+V14+W14+X14+Y14</f>
        <v>0</v>
      </c>
      <c r="AA14" s="51"/>
      <c r="AB14" s="303" t="str">
        <f t="shared" si="4"/>
        <v>1.1.B - STIP/TIP</v>
      </c>
      <c r="AC14" s="303"/>
      <c r="AD14" s="33"/>
      <c r="AE14" s="18"/>
      <c r="AF14" s="50"/>
      <c r="AG14" s="50"/>
      <c r="AH14" s="50"/>
      <c r="AK14" s="50"/>
      <c r="AL14" s="50"/>
      <c r="AM14" s="1">
        <f t="shared" ref="AM14:AM15" si="15">+AD$8*AD14+AE$8*AE14+AF$8*AF14+AG$8*AG14+AH$8*AH14+AI$8*AI14+AJ$8*AJ14+AK$8*AK14+AL$8*AL14</f>
        <v>0</v>
      </c>
    </row>
    <row r="15" spans="1:39" ht="14.25" customHeight="1" thickBot="1" x14ac:dyDescent="0.3">
      <c r="A15" s="327" t="s">
        <v>408</v>
      </c>
      <c r="B15" s="327"/>
      <c r="C15" s="178"/>
      <c r="D15" s="179"/>
      <c r="E15" s="179"/>
      <c r="F15" s="179"/>
      <c r="G15" s="179"/>
      <c r="H15" s="179"/>
      <c r="I15" s="179"/>
      <c r="J15" s="179"/>
      <c r="K15" s="179"/>
      <c r="L15" s="180">
        <f>SUM(D15:K15)</f>
        <v>0</v>
      </c>
      <c r="M15" s="181">
        <f t="shared" si="5"/>
        <v>0</v>
      </c>
      <c r="N15" s="182"/>
      <c r="O15" s="327" t="str">
        <f t="shared" si="3"/>
        <v>1.1.C - Internal Meeting with Project Sponsor and ODOT staff</v>
      </c>
      <c r="P15" s="327"/>
      <c r="Q15" s="183">
        <f t="shared" si="6"/>
        <v>0</v>
      </c>
      <c r="R15" s="184" t="e">
        <f t="shared" si="7"/>
        <v>#DIV/0!</v>
      </c>
      <c r="S15" s="185">
        <f t="shared" si="8"/>
        <v>0</v>
      </c>
      <c r="T15" s="186">
        <f t="shared" si="9"/>
        <v>0</v>
      </c>
      <c r="U15" s="186">
        <f t="shared" si="10"/>
        <v>0</v>
      </c>
      <c r="V15" s="186">
        <f t="shared" si="11"/>
        <v>0</v>
      </c>
      <c r="W15" s="186">
        <f t="shared" si="12"/>
        <v>0</v>
      </c>
      <c r="X15" s="186">
        <v>0</v>
      </c>
      <c r="Y15" s="300">
        <f t="shared" si="13"/>
        <v>0</v>
      </c>
      <c r="Z15" s="187">
        <f t="shared" si="14"/>
        <v>0</v>
      </c>
      <c r="AA15" s="188"/>
      <c r="AB15" s="327" t="str">
        <f t="shared" si="4"/>
        <v>1.1.C - Internal Meeting with Project Sponsor and ODOT staff</v>
      </c>
      <c r="AC15" s="327"/>
      <c r="AD15" s="189"/>
      <c r="AE15" s="185"/>
      <c r="AF15" s="185"/>
      <c r="AG15" s="185"/>
      <c r="AH15" s="185"/>
      <c r="AI15" s="185"/>
      <c r="AJ15" s="185"/>
      <c r="AK15" s="185"/>
      <c r="AL15" s="185"/>
      <c r="AM15" s="184">
        <f t="shared" si="15"/>
        <v>0</v>
      </c>
    </row>
    <row r="16" spans="1:39" s="50" customFormat="1" ht="15" customHeight="1" x14ac:dyDescent="0.25">
      <c r="A16" s="330" t="s">
        <v>337</v>
      </c>
      <c r="B16" s="330"/>
      <c r="C16" s="124"/>
      <c r="D16" s="73">
        <f>SUM(D13:D15)</f>
        <v>0</v>
      </c>
      <c r="E16" s="73">
        <f t="shared" ref="E16:M16" si="16">SUM(E13:E15)</f>
        <v>0</v>
      </c>
      <c r="F16" s="73">
        <f t="shared" si="16"/>
        <v>0</v>
      </c>
      <c r="G16" s="73">
        <f t="shared" si="16"/>
        <v>0</v>
      </c>
      <c r="H16" s="73">
        <f t="shared" si="16"/>
        <v>0</v>
      </c>
      <c r="I16" s="73">
        <f t="shared" si="16"/>
        <v>0</v>
      </c>
      <c r="J16" s="73">
        <f t="shared" si="16"/>
        <v>0</v>
      </c>
      <c r="K16" s="73">
        <f t="shared" si="16"/>
        <v>0</v>
      </c>
      <c r="L16" s="97">
        <f t="shared" si="16"/>
        <v>0</v>
      </c>
      <c r="M16" s="111">
        <f t="shared" si="16"/>
        <v>0</v>
      </c>
      <c r="N16" s="38"/>
      <c r="O16" s="330" t="str">
        <f t="shared" si="3"/>
        <v>TOTAL 1.1 - Project Start-up</v>
      </c>
      <c r="P16" s="330"/>
      <c r="Q16" s="154"/>
      <c r="R16" s="110" t="e">
        <f t="shared" si="7"/>
        <v>#DIV/0!</v>
      </c>
      <c r="S16" s="54">
        <f t="shared" ref="S16" si="17">+L16</f>
        <v>0</v>
      </c>
      <c r="T16" s="113">
        <f t="shared" ref="T16" si="18">+M16</f>
        <v>0</v>
      </c>
      <c r="U16" s="113">
        <f t="shared" si="10"/>
        <v>0</v>
      </c>
      <c r="V16" s="113">
        <f t="shared" si="11"/>
        <v>0</v>
      </c>
      <c r="W16" s="113">
        <f>SUM(W13:W15)</f>
        <v>0</v>
      </c>
      <c r="X16" s="113">
        <f>SUM(X13:X15)</f>
        <v>0</v>
      </c>
      <c r="Y16" s="113">
        <f t="shared" si="13"/>
        <v>0</v>
      </c>
      <c r="Z16" s="149">
        <f t="shared" si="14"/>
        <v>0</v>
      </c>
      <c r="AA16" s="51"/>
      <c r="AB16" s="330" t="str">
        <f t="shared" si="4"/>
        <v>TOTAL 1.1 - Project Start-up</v>
      </c>
      <c r="AC16" s="330"/>
      <c r="AD16" s="71">
        <f t="shared" ref="AD16:AM16" si="19">SUM(AD13:AD15)</f>
        <v>0</v>
      </c>
      <c r="AE16" s="53">
        <f t="shared" si="19"/>
        <v>0</v>
      </c>
      <c r="AF16" s="54">
        <f t="shared" si="19"/>
        <v>0</v>
      </c>
      <c r="AG16" s="54">
        <f t="shared" si="19"/>
        <v>0</v>
      </c>
      <c r="AH16" s="54">
        <f t="shared" si="19"/>
        <v>0</v>
      </c>
      <c r="AI16" s="54">
        <f t="shared" si="19"/>
        <v>0</v>
      </c>
      <c r="AJ16" s="54">
        <f t="shared" si="19"/>
        <v>0</v>
      </c>
      <c r="AK16" s="54">
        <f t="shared" si="19"/>
        <v>0</v>
      </c>
      <c r="AL16" s="54">
        <f t="shared" si="19"/>
        <v>0</v>
      </c>
      <c r="AM16" s="109">
        <f t="shared" si="19"/>
        <v>0</v>
      </c>
    </row>
    <row r="17" spans="1:39" x14ac:dyDescent="0.25">
      <c r="A17" s="325"/>
      <c r="B17" s="325"/>
      <c r="C17" s="121"/>
      <c r="N17" s="38"/>
      <c r="O17" s="325"/>
      <c r="P17" s="325"/>
      <c r="Q17" s="151"/>
      <c r="R17" s="108"/>
      <c r="S17" s="50"/>
      <c r="Z17" s="148"/>
      <c r="AA17" s="51"/>
      <c r="AB17" s="325"/>
      <c r="AC17" s="325"/>
      <c r="AD17" s="35"/>
      <c r="AE17" s="18"/>
      <c r="AF17" s="50"/>
      <c r="AG17" s="50"/>
      <c r="AH17" s="50"/>
      <c r="AK17" s="50"/>
      <c r="AL17" s="50"/>
      <c r="AM17" s="50"/>
    </row>
    <row r="18" spans="1:39" ht="15" customHeight="1" x14ac:dyDescent="0.25">
      <c r="A18" s="314" t="s">
        <v>163</v>
      </c>
      <c r="B18" s="314"/>
      <c r="C18" s="122"/>
      <c r="D18" s="73"/>
      <c r="E18" s="74"/>
      <c r="F18" s="74"/>
      <c r="G18" s="74"/>
      <c r="H18" s="74"/>
      <c r="I18" s="74"/>
      <c r="J18" s="74"/>
      <c r="K18" s="74"/>
      <c r="L18" s="97"/>
      <c r="M18" s="215"/>
      <c r="N18" s="38"/>
      <c r="O18" s="314" t="str">
        <f t="shared" si="3"/>
        <v>1.2 - Project Initiation Package</v>
      </c>
      <c r="P18" s="314"/>
      <c r="Q18" s="152"/>
      <c r="R18" s="110"/>
      <c r="S18" s="54"/>
      <c r="T18" s="113"/>
      <c r="U18" s="113"/>
      <c r="V18" s="113"/>
      <c r="W18" s="113"/>
      <c r="X18" s="113"/>
      <c r="Y18" s="113"/>
      <c r="Z18" s="149"/>
      <c r="AA18" s="51"/>
      <c r="AB18" s="314" t="str">
        <f t="shared" si="4"/>
        <v>1.2 - Project Initiation Package</v>
      </c>
      <c r="AC18" s="314"/>
      <c r="AD18" s="52"/>
      <c r="AE18" s="53"/>
      <c r="AF18" s="54"/>
      <c r="AG18" s="54"/>
      <c r="AH18" s="54"/>
      <c r="AI18" s="54"/>
      <c r="AJ18" s="54"/>
      <c r="AK18" s="54"/>
      <c r="AL18" s="54"/>
      <c r="AM18" s="54"/>
    </row>
    <row r="19" spans="1:39" ht="14.25" customHeight="1" x14ac:dyDescent="0.25">
      <c r="A19" s="303" t="s">
        <v>154</v>
      </c>
      <c r="B19" s="303"/>
      <c r="C19" s="123"/>
      <c r="N19" s="38"/>
      <c r="O19" s="303" t="str">
        <f t="shared" si="3"/>
        <v>1.2.A - Define Study Area and Logical Termini</v>
      </c>
      <c r="P19" s="303"/>
      <c r="Q19" s="153"/>
      <c r="R19" s="108"/>
      <c r="S19" s="50"/>
      <c r="Z19" s="148"/>
      <c r="AA19" s="51"/>
      <c r="AB19" s="303" t="str">
        <f t="shared" si="4"/>
        <v>1.2.A - Define Study Area and Logical Termini</v>
      </c>
      <c r="AC19" s="303"/>
      <c r="AD19" s="33"/>
      <c r="AE19" s="18"/>
      <c r="AF19" s="50"/>
      <c r="AG19" s="50"/>
      <c r="AH19" s="50"/>
      <c r="AK19" s="50"/>
      <c r="AL19" s="50"/>
      <c r="AM19" s="50"/>
    </row>
    <row r="20" spans="1:39" ht="14.25" customHeight="1" x14ac:dyDescent="0.25">
      <c r="A20" s="303" t="s">
        <v>155</v>
      </c>
      <c r="B20" s="303"/>
      <c r="C20" s="123"/>
      <c r="N20" s="38"/>
      <c r="O20" s="303" t="str">
        <f t="shared" si="3"/>
        <v>1.2.B - Conduct Field Review (walk through)</v>
      </c>
      <c r="P20" s="303"/>
      <c r="Q20" s="153"/>
      <c r="R20" s="108"/>
      <c r="S20" s="50"/>
      <c r="Z20" s="148"/>
      <c r="AA20" s="51"/>
      <c r="AB20" s="303" t="str">
        <f t="shared" si="4"/>
        <v>1.2.B - Conduct Field Review (walk through)</v>
      </c>
      <c r="AC20" s="303"/>
      <c r="AD20" s="33"/>
      <c r="AE20" s="18"/>
      <c r="AF20" s="50"/>
      <c r="AG20" s="50"/>
      <c r="AH20" s="50"/>
      <c r="AK20" s="50"/>
      <c r="AL20" s="50"/>
      <c r="AM20" s="50"/>
    </row>
    <row r="21" spans="1:39" ht="28.5" customHeight="1" x14ac:dyDescent="0.25">
      <c r="A21" s="318" t="s">
        <v>156</v>
      </c>
      <c r="B21" s="318"/>
      <c r="C21" s="125"/>
      <c r="D21" s="132"/>
      <c r="E21" s="133"/>
      <c r="F21" s="133"/>
      <c r="G21" s="133"/>
      <c r="H21" s="133"/>
      <c r="I21" s="133"/>
      <c r="J21" s="133"/>
      <c r="K21" s="133"/>
      <c r="L21" s="99"/>
      <c r="M21" s="216"/>
      <c r="N21" s="38"/>
      <c r="O21" s="318" t="str">
        <f t="shared" si="3"/>
        <v>1.2.C - Identify Discipline Specific Issues for Project  Initiation Package</v>
      </c>
      <c r="P21" s="318"/>
      <c r="Q21" s="155"/>
      <c r="R21" s="233"/>
      <c r="S21" s="63"/>
      <c r="T21" s="251"/>
      <c r="U21" s="251"/>
      <c r="V21" s="251"/>
      <c r="W21" s="251"/>
      <c r="X21" s="251"/>
      <c r="Y21" s="251"/>
      <c r="Z21" s="252"/>
      <c r="AA21" s="51"/>
      <c r="AB21" s="318" t="str">
        <f t="shared" si="4"/>
        <v>1.2.C - Identify Discipline Specific Issues for Project  Initiation Package</v>
      </c>
      <c r="AC21" s="318"/>
      <c r="AD21" s="61"/>
      <c r="AE21" s="62"/>
      <c r="AF21" s="63"/>
      <c r="AG21" s="63"/>
      <c r="AH21" s="63"/>
      <c r="AI21" s="63"/>
      <c r="AJ21" s="63"/>
      <c r="AK21" s="63"/>
      <c r="AL21" s="63"/>
      <c r="AM21" s="63"/>
    </row>
    <row r="22" spans="1:39" ht="14.25" customHeight="1" x14ac:dyDescent="0.25">
      <c r="A22" s="302" t="s">
        <v>157</v>
      </c>
      <c r="B22" s="302"/>
      <c r="C22" s="126"/>
      <c r="N22" s="38"/>
      <c r="O22" s="302" t="str">
        <f t="shared" si="3"/>
        <v>1.2.C.A - Identify Design Issues</v>
      </c>
      <c r="P22" s="302"/>
      <c r="Q22" s="156"/>
      <c r="R22" s="108"/>
      <c r="S22" s="50"/>
      <c r="Z22" s="148"/>
      <c r="AA22" s="51"/>
      <c r="AB22" s="302" t="str">
        <f t="shared" ref="AB22:AB93" si="20">+A22</f>
        <v>1.2.C.A - Identify Design Issues</v>
      </c>
      <c r="AC22" s="302"/>
      <c r="AD22" s="34"/>
      <c r="AE22" s="18"/>
      <c r="AF22" s="50"/>
      <c r="AG22" s="50"/>
      <c r="AH22" s="50"/>
      <c r="AK22" s="50"/>
      <c r="AL22" s="50"/>
      <c r="AM22" s="50"/>
    </row>
    <row r="23" spans="1:39" ht="14.25" customHeight="1" x14ac:dyDescent="0.25">
      <c r="A23" s="302" t="s">
        <v>158</v>
      </c>
      <c r="B23" s="302"/>
      <c r="C23" s="126"/>
      <c r="N23" s="38"/>
      <c r="O23" s="302" t="str">
        <f t="shared" si="3"/>
        <v>1.2.C.B - Identify Geotechnical Issues</v>
      </c>
      <c r="P23" s="302"/>
      <c r="Q23" s="156"/>
      <c r="R23" s="108"/>
      <c r="S23" s="50"/>
      <c r="Z23" s="148"/>
      <c r="AA23" s="51"/>
      <c r="AB23" s="302" t="str">
        <f t="shared" si="20"/>
        <v>1.2.C.B - Identify Geotechnical Issues</v>
      </c>
      <c r="AC23" s="302"/>
      <c r="AD23" s="34"/>
      <c r="AE23" s="18"/>
      <c r="AF23" s="50"/>
      <c r="AG23" s="50"/>
      <c r="AH23" s="50"/>
      <c r="AK23" s="50"/>
      <c r="AL23" s="50"/>
      <c r="AM23" s="50"/>
    </row>
    <row r="24" spans="1:39" ht="14.25" customHeight="1" x14ac:dyDescent="0.25">
      <c r="A24" s="302" t="s">
        <v>159</v>
      </c>
      <c r="B24" s="302"/>
      <c r="C24" s="126"/>
      <c r="N24" s="38"/>
      <c r="O24" s="302" t="str">
        <f t="shared" si="3"/>
        <v>1.2.C.C - Identify Environmental Issues</v>
      </c>
      <c r="P24" s="302"/>
      <c r="Q24" s="156"/>
      <c r="R24" s="108"/>
      <c r="S24" s="50"/>
      <c r="Z24" s="148"/>
      <c r="AA24" s="51"/>
      <c r="AB24" s="302" t="str">
        <f t="shared" si="20"/>
        <v>1.2.C.C - Identify Environmental Issues</v>
      </c>
      <c r="AC24" s="302"/>
      <c r="AD24" s="34"/>
      <c r="AE24" s="18"/>
      <c r="AF24" s="50"/>
      <c r="AG24" s="50"/>
      <c r="AH24" s="50"/>
      <c r="AK24" s="50"/>
      <c r="AL24" s="50"/>
      <c r="AM24" s="50"/>
    </row>
    <row r="25" spans="1:39" ht="14.25" customHeight="1" x14ac:dyDescent="0.25">
      <c r="A25" s="302" t="s">
        <v>160</v>
      </c>
      <c r="B25" s="331"/>
      <c r="C25" s="126"/>
      <c r="N25" s="38"/>
      <c r="O25" s="302" t="str">
        <f t="shared" si="3"/>
        <v>1.2.C.D - Identify Utility Issues</v>
      </c>
      <c r="P25" s="302"/>
      <c r="Q25" s="156"/>
      <c r="R25" s="108"/>
      <c r="S25" s="50"/>
      <c r="Z25" s="148"/>
      <c r="AA25" s="51"/>
      <c r="AB25" s="302" t="str">
        <f t="shared" si="20"/>
        <v>1.2.C.D - Identify Utility Issues</v>
      </c>
      <c r="AC25" s="302"/>
      <c r="AD25" s="34"/>
      <c r="AE25" s="18"/>
      <c r="AF25" s="50"/>
      <c r="AG25" s="50"/>
      <c r="AH25" s="50"/>
      <c r="AK25" s="50"/>
      <c r="AL25" s="50"/>
      <c r="AM25" s="50"/>
    </row>
    <row r="26" spans="1:39" ht="14.25" customHeight="1" x14ac:dyDescent="0.25">
      <c r="A26" s="302" t="s">
        <v>410</v>
      </c>
      <c r="B26" s="302"/>
      <c r="C26" s="126"/>
      <c r="N26" s="38"/>
      <c r="O26" s="302" t="str">
        <f t="shared" si="3"/>
        <v>1.2.C.E - ITS (Traffic Surveillance) Project Determination</v>
      </c>
      <c r="P26" s="302"/>
      <c r="Q26" s="156"/>
      <c r="R26" s="108"/>
      <c r="S26" s="50"/>
      <c r="Z26" s="148"/>
      <c r="AA26" s="51"/>
      <c r="AB26" s="302" t="str">
        <f t="shared" si="20"/>
        <v>1.2.C.E - ITS (Traffic Surveillance) Project Determination</v>
      </c>
      <c r="AC26" s="302"/>
      <c r="AD26" s="34"/>
      <c r="AE26" s="18"/>
      <c r="AF26" s="50"/>
      <c r="AG26" s="50"/>
      <c r="AH26" s="50"/>
      <c r="AK26" s="50"/>
      <c r="AL26" s="50"/>
      <c r="AM26" s="50"/>
    </row>
    <row r="27" spans="1:39" s="50" customFormat="1" ht="14.25" customHeight="1" x14ac:dyDescent="0.25">
      <c r="A27" s="302" t="s">
        <v>411</v>
      </c>
      <c r="B27" s="302"/>
      <c r="C27" s="126"/>
      <c r="D27" s="19"/>
      <c r="E27" s="7"/>
      <c r="F27" s="7"/>
      <c r="G27" s="7"/>
      <c r="H27" s="7"/>
      <c r="I27" s="7"/>
      <c r="J27" s="7"/>
      <c r="K27" s="7"/>
      <c r="L27" s="98"/>
      <c r="M27" s="112"/>
      <c r="N27" s="38"/>
      <c r="O27" s="302" t="str">
        <f t="shared" ref="O27:O28" si="21">+A27</f>
        <v>1.2.C.F - Transportation and Land Use Plans</v>
      </c>
      <c r="P27" s="302"/>
      <c r="Q27" s="156"/>
      <c r="R27" s="108"/>
      <c r="T27" s="2"/>
      <c r="U27" s="2"/>
      <c r="V27" s="2"/>
      <c r="W27" s="2"/>
      <c r="X27" s="2"/>
      <c r="Y27" s="2"/>
      <c r="Z27" s="148"/>
      <c r="AA27" s="51"/>
      <c r="AB27" s="302" t="str">
        <f t="shared" ref="AB27:AB28" si="22">+A27</f>
        <v>1.2.C.F - Transportation and Land Use Plans</v>
      </c>
      <c r="AC27" s="302"/>
      <c r="AD27" s="34"/>
      <c r="AE27" s="18"/>
    </row>
    <row r="28" spans="1:39" s="50" customFormat="1" ht="14.25" customHeight="1" x14ac:dyDescent="0.25">
      <c r="A28" s="302" t="s">
        <v>412</v>
      </c>
      <c r="B28" s="302"/>
      <c r="C28" s="126"/>
      <c r="D28" s="19"/>
      <c r="E28" s="7"/>
      <c r="F28" s="7"/>
      <c r="G28" s="7"/>
      <c r="H28" s="7"/>
      <c r="I28" s="7"/>
      <c r="J28" s="7"/>
      <c r="K28" s="7"/>
      <c r="L28" s="98"/>
      <c r="M28" s="112"/>
      <c r="N28" s="38"/>
      <c r="O28" s="302" t="str">
        <f t="shared" si="21"/>
        <v>1.2.C.G - Identify Safety Priorities</v>
      </c>
      <c r="P28" s="302"/>
      <c r="Q28" s="156"/>
      <c r="R28" s="108"/>
      <c r="T28" s="2"/>
      <c r="U28" s="2"/>
      <c r="V28" s="2"/>
      <c r="W28" s="2"/>
      <c r="X28" s="2"/>
      <c r="Y28" s="2"/>
      <c r="Z28" s="148"/>
      <c r="AA28" s="51"/>
      <c r="AB28" s="302" t="str">
        <f t="shared" si="22"/>
        <v>1.2.C.G - Identify Safety Priorities</v>
      </c>
      <c r="AC28" s="302"/>
      <c r="AD28" s="34"/>
      <c r="AE28" s="18"/>
    </row>
    <row r="29" spans="1:39" ht="14.25" customHeight="1" x14ac:dyDescent="0.25">
      <c r="A29" s="303" t="s">
        <v>487</v>
      </c>
      <c r="B29" s="303"/>
      <c r="C29" s="123"/>
      <c r="N29" s="38"/>
      <c r="O29" s="303" t="str">
        <f t="shared" si="3"/>
        <v>1.2.D - Project Initiation Package Preparation and Submittal</v>
      </c>
      <c r="P29" s="303"/>
      <c r="Q29" s="153"/>
      <c r="R29" s="108"/>
      <c r="S29" s="50"/>
      <c r="Z29" s="148"/>
      <c r="AA29" s="51"/>
      <c r="AB29" s="303" t="str">
        <f t="shared" si="20"/>
        <v>1.2.D - Project Initiation Package Preparation and Submittal</v>
      </c>
      <c r="AC29" s="303"/>
      <c r="AD29" s="33"/>
      <c r="AE29" s="18"/>
      <c r="AF29" s="50"/>
      <c r="AG29" s="50"/>
      <c r="AH29" s="50"/>
      <c r="AK29" s="50"/>
      <c r="AL29" s="50"/>
      <c r="AM29" s="50"/>
    </row>
    <row r="30" spans="1:39" ht="14.25" customHeight="1" x14ac:dyDescent="0.25">
      <c r="A30" s="303" t="s">
        <v>161</v>
      </c>
      <c r="B30" s="303"/>
      <c r="C30" s="123"/>
      <c r="N30" s="38"/>
      <c r="O30" s="303" t="str">
        <f t="shared" si="3"/>
        <v>1.2.E - Aerial/Base Mapping Coordination with  ODOT</v>
      </c>
      <c r="P30" s="303"/>
      <c r="Q30" s="153"/>
      <c r="R30" s="108"/>
      <c r="S30" s="50"/>
      <c r="Z30" s="148"/>
      <c r="AA30" s="51"/>
      <c r="AB30" s="303" t="str">
        <f t="shared" si="20"/>
        <v>1.2.E - Aerial/Base Mapping Coordination with  ODOT</v>
      </c>
      <c r="AC30" s="303"/>
      <c r="AD30" s="33"/>
      <c r="AE30" s="18"/>
      <c r="AF30" s="50"/>
      <c r="AG30" s="50"/>
      <c r="AH30" s="50"/>
      <c r="AK30" s="50"/>
      <c r="AL30" s="50"/>
      <c r="AM30" s="50"/>
    </row>
    <row r="31" spans="1:39" ht="14.25" customHeight="1" thickBot="1" x14ac:dyDescent="0.3">
      <c r="A31" s="304" t="s">
        <v>162</v>
      </c>
      <c r="B31" s="304"/>
      <c r="C31" s="178"/>
      <c r="D31" s="179"/>
      <c r="E31" s="179"/>
      <c r="F31" s="179"/>
      <c r="G31" s="179"/>
      <c r="H31" s="179"/>
      <c r="I31" s="179"/>
      <c r="J31" s="179"/>
      <c r="K31" s="179"/>
      <c r="L31" s="180"/>
      <c r="M31" s="181"/>
      <c r="N31" s="182"/>
      <c r="O31" s="304" t="str">
        <f t="shared" si="3"/>
        <v>1.2.F - Concept, Scope and Budget Estimates</v>
      </c>
      <c r="P31" s="304"/>
      <c r="Q31" s="183"/>
      <c r="R31" s="184"/>
      <c r="S31" s="185"/>
      <c r="T31" s="186"/>
      <c r="U31" s="186"/>
      <c r="V31" s="186"/>
      <c r="W31" s="186"/>
      <c r="X31" s="186"/>
      <c r="Y31" s="186"/>
      <c r="Z31" s="187"/>
      <c r="AA31" s="188"/>
      <c r="AB31" s="304" t="str">
        <f t="shared" si="20"/>
        <v>1.2.F - Concept, Scope and Budget Estimates</v>
      </c>
      <c r="AC31" s="304"/>
      <c r="AD31" s="189"/>
      <c r="AE31" s="185"/>
      <c r="AF31" s="185"/>
      <c r="AG31" s="185"/>
      <c r="AH31" s="185"/>
      <c r="AI31" s="185"/>
      <c r="AJ31" s="185"/>
      <c r="AK31" s="185"/>
      <c r="AL31" s="185"/>
      <c r="AM31" s="185"/>
    </row>
    <row r="32" spans="1:39" s="50" customFormat="1" ht="15" customHeight="1" x14ac:dyDescent="0.25">
      <c r="A32" s="320" t="s">
        <v>338</v>
      </c>
      <c r="B32" s="320"/>
      <c r="C32" s="124"/>
      <c r="D32" s="73"/>
      <c r="E32" s="74"/>
      <c r="F32" s="74"/>
      <c r="G32" s="74"/>
      <c r="H32" s="74"/>
      <c r="I32" s="74"/>
      <c r="J32" s="74"/>
      <c r="K32" s="74"/>
      <c r="L32" s="97"/>
      <c r="M32" s="215"/>
      <c r="N32" s="38"/>
      <c r="O32" s="320" t="str">
        <f t="shared" si="3"/>
        <v>TOTAL 1.2 - Project Initiation Package</v>
      </c>
      <c r="P32" s="320"/>
      <c r="Q32" s="154"/>
      <c r="R32" s="110"/>
      <c r="S32" s="54"/>
      <c r="T32" s="113"/>
      <c r="U32" s="113"/>
      <c r="V32" s="113"/>
      <c r="W32" s="113"/>
      <c r="X32" s="113"/>
      <c r="Y32" s="113"/>
      <c r="Z32" s="149"/>
      <c r="AA32" s="51"/>
      <c r="AB32" s="320" t="str">
        <f t="shared" si="20"/>
        <v>TOTAL 1.2 - Project Initiation Package</v>
      </c>
      <c r="AC32" s="320"/>
      <c r="AD32" s="71"/>
      <c r="AE32" s="53"/>
      <c r="AF32" s="54"/>
      <c r="AG32" s="54"/>
      <c r="AH32" s="54"/>
      <c r="AI32" s="54"/>
      <c r="AJ32" s="54"/>
      <c r="AK32" s="54"/>
      <c r="AL32" s="54"/>
      <c r="AM32" s="54"/>
    </row>
    <row r="33" spans="1:39" x14ac:dyDescent="0.25">
      <c r="A33" s="325"/>
      <c r="B33" s="325"/>
      <c r="C33" s="121"/>
      <c r="N33" s="38"/>
      <c r="O33" s="325"/>
      <c r="P33" s="325"/>
      <c r="Q33" s="151"/>
      <c r="R33" s="108"/>
      <c r="S33" s="50"/>
      <c r="Z33" s="148"/>
      <c r="AA33" s="51"/>
      <c r="AB33" s="325"/>
      <c r="AC33" s="325"/>
      <c r="AD33" s="35"/>
      <c r="AE33" s="18"/>
      <c r="AF33" s="50"/>
      <c r="AG33" s="50"/>
      <c r="AH33" s="50"/>
      <c r="AK33" s="50"/>
      <c r="AL33" s="50"/>
      <c r="AM33" s="50"/>
    </row>
    <row r="34" spans="1:39" ht="15" customHeight="1" x14ac:dyDescent="0.25">
      <c r="A34" s="314" t="s">
        <v>165</v>
      </c>
      <c r="B34" s="314"/>
      <c r="C34" s="122"/>
      <c r="D34" s="73"/>
      <c r="E34" s="74"/>
      <c r="F34" s="74"/>
      <c r="G34" s="74"/>
      <c r="H34" s="74"/>
      <c r="I34" s="74"/>
      <c r="J34" s="74"/>
      <c r="K34" s="74"/>
      <c r="L34" s="97"/>
      <c r="M34" s="215"/>
      <c r="N34" s="38"/>
      <c r="O34" s="314" t="str">
        <f t="shared" si="3"/>
        <v>1.3 - Existing Data, Research and Analysis</v>
      </c>
      <c r="P34" s="314"/>
      <c r="Q34" s="152"/>
      <c r="R34" s="110"/>
      <c r="S34" s="54"/>
      <c r="T34" s="113"/>
      <c r="U34" s="113"/>
      <c r="V34" s="113"/>
      <c r="W34" s="113"/>
      <c r="X34" s="113"/>
      <c r="Y34" s="113"/>
      <c r="Z34" s="149"/>
      <c r="AA34" s="51"/>
      <c r="AB34" s="314" t="str">
        <f t="shared" si="20"/>
        <v>1.3 - Existing Data, Research and Analysis</v>
      </c>
      <c r="AC34" s="314"/>
      <c r="AD34" s="52"/>
      <c r="AE34" s="53"/>
      <c r="AF34" s="54"/>
      <c r="AG34" s="54"/>
      <c r="AH34" s="54"/>
      <c r="AI34" s="54"/>
      <c r="AJ34" s="54"/>
      <c r="AK34" s="54"/>
      <c r="AL34" s="54"/>
      <c r="AM34" s="54"/>
    </row>
    <row r="35" spans="1:39" ht="14.25" customHeight="1" x14ac:dyDescent="0.25">
      <c r="A35" s="303" t="s">
        <v>413</v>
      </c>
      <c r="B35" s="303"/>
      <c r="C35" s="123"/>
      <c r="N35" s="38"/>
      <c r="O35" s="303" t="str">
        <f t="shared" si="3"/>
        <v>1.3.A - Not Used</v>
      </c>
      <c r="P35" s="303"/>
      <c r="Q35" s="153"/>
      <c r="R35" s="108"/>
      <c r="S35" s="50"/>
      <c r="Z35" s="148"/>
      <c r="AA35" s="51"/>
      <c r="AB35" s="303" t="str">
        <f t="shared" si="20"/>
        <v>1.3.A - Not Used</v>
      </c>
      <c r="AC35" s="303"/>
      <c r="AD35" s="33"/>
      <c r="AE35" s="18"/>
      <c r="AF35" s="50"/>
      <c r="AG35" s="50"/>
      <c r="AH35" s="50"/>
      <c r="AK35" s="50"/>
      <c r="AL35" s="50"/>
      <c r="AM35" s="50"/>
    </row>
    <row r="36" spans="1:39" ht="14.25" customHeight="1" x14ac:dyDescent="0.25">
      <c r="A36" s="303" t="s">
        <v>180</v>
      </c>
      <c r="B36" s="303"/>
      <c r="C36" s="123"/>
      <c r="N36" s="38"/>
      <c r="O36" s="303" t="str">
        <f t="shared" si="3"/>
        <v>1.3.B - Crash Analysis</v>
      </c>
      <c r="P36" s="303"/>
      <c r="Q36" s="153"/>
      <c r="R36" s="108"/>
      <c r="S36" s="50"/>
      <c r="Z36" s="148"/>
      <c r="AA36" s="51"/>
      <c r="AB36" s="303" t="str">
        <f t="shared" si="20"/>
        <v>1.3.B - Crash Analysis</v>
      </c>
      <c r="AC36" s="303"/>
      <c r="AD36" s="33"/>
      <c r="AE36" s="18"/>
      <c r="AF36" s="50"/>
      <c r="AG36" s="50"/>
      <c r="AH36" s="50"/>
      <c r="AK36" s="50"/>
      <c r="AL36" s="50"/>
      <c r="AM36" s="50"/>
    </row>
    <row r="37" spans="1:39" ht="14.25" customHeight="1" x14ac:dyDescent="0.25">
      <c r="A37" s="318" t="s">
        <v>181</v>
      </c>
      <c r="B37" s="318"/>
      <c r="C37" s="125"/>
      <c r="D37" s="132"/>
      <c r="E37" s="133"/>
      <c r="F37" s="133"/>
      <c r="G37" s="133"/>
      <c r="H37" s="133"/>
      <c r="I37" s="133"/>
      <c r="J37" s="133"/>
      <c r="K37" s="133"/>
      <c r="L37" s="99"/>
      <c r="M37" s="216"/>
      <c r="N37" s="38"/>
      <c r="O37" s="318" t="str">
        <f t="shared" si="3"/>
        <v>1.3.C - Traffic Counts</v>
      </c>
      <c r="P37" s="318"/>
      <c r="Q37" s="155"/>
      <c r="R37" s="233"/>
      <c r="S37" s="63"/>
      <c r="T37" s="251"/>
      <c r="U37" s="251"/>
      <c r="V37" s="251"/>
      <c r="W37" s="251"/>
      <c r="X37" s="251"/>
      <c r="Y37" s="251"/>
      <c r="Z37" s="252"/>
      <c r="AA37" s="51"/>
      <c r="AB37" s="318" t="str">
        <f t="shared" si="20"/>
        <v>1.3.C - Traffic Counts</v>
      </c>
      <c r="AC37" s="318"/>
      <c r="AD37" s="61"/>
      <c r="AE37" s="62"/>
      <c r="AF37" s="63"/>
      <c r="AG37" s="63"/>
      <c r="AH37" s="63"/>
      <c r="AI37" s="63"/>
      <c r="AJ37" s="63"/>
      <c r="AK37" s="63"/>
      <c r="AL37" s="63"/>
      <c r="AM37" s="63"/>
    </row>
    <row r="38" spans="1:39" ht="14.25" customHeight="1" x14ac:dyDescent="0.25">
      <c r="A38" s="302" t="s">
        <v>182</v>
      </c>
      <c r="B38" s="302"/>
      <c r="C38" s="126"/>
      <c r="N38" s="38"/>
      <c r="O38" s="302" t="str">
        <f t="shared" si="3"/>
        <v>1.3.C.A - Turning Movement Counts at  Intersections - No Build</v>
      </c>
      <c r="P38" s="302"/>
      <c r="Q38" s="156"/>
      <c r="R38" s="108"/>
      <c r="S38" s="50"/>
      <c r="Z38" s="148"/>
      <c r="AA38" s="51"/>
      <c r="AB38" s="302" t="str">
        <f t="shared" si="20"/>
        <v>1.3.C.A - Turning Movement Counts at  Intersections - No Build</v>
      </c>
      <c r="AC38" s="302"/>
      <c r="AD38" s="34"/>
      <c r="AE38" s="18"/>
      <c r="AF38" s="50"/>
      <c r="AG38" s="50"/>
      <c r="AH38" s="50"/>
      <c r="AK38" s="50"/>
      <c r="AL38" s="50"/>
      <c r="AM38" s="50"/>
    </row>
    <row r="39" spans="1:39" ht="14.25" customHeight="1" x14ac:dyDescent="0.25">
      <c r="A39" s="302" t="s">
        <v>183</v>
      </c>
      <c r="B39" s="302"/>
      <c r="C39" s="126"/>
      <c r="N39" s="38"/>
      <c r="O39" s="302" t="str">
        <f t="shared" si="3"/>
        <v>1.3.C.B - Machine Counts on Roadways and  Ramps - No Build</v>
      </c>
      <c r="P39" s="302"/>
      <c r="Q39" s="156"/>
      <c r="R39" s="108"/>
      <c r="S39" s="50"/>
      <c r="Z39" s="148"/>
      <c r="AA39" s="51"/>
      <c r="AB39" s="302" t="str">
        <f t="shared" si="20"/>
        <v>1.3.C.B - Machine Counts on Roadways and  Ramps - No Build</v>
      </c>
      <c r="AC39" s="302"/>
      <c r="AD39" s="34"/>
      <c r="AE39" s="18"/>
      <c r="AF39" s="50"/>
      <c r="AG39" s="50"/>
      <c r="AH39" s="50"/>
      <c r="AK39" s="50"/>
      <c r="AL39" s="50"/>
      <c r="AM39" s="50"/>
    </row>
    <row r="40" spans="1:39" s="50" customFormat="1" ht="14.25" customHeight="1" x14ac:dyDescent="0.25">
      <c r="A40" s="302" t="s">
        <v>435</v>
      </c>
      <c r="B40" s="302"/>
      <c r="C40" s="126"/>
      <c r="D40" s="19"/>
      <c r="E40" s="7"/>
      <c r="F40" s="7"/>
      <c r="G40" s="7"/>
      <c r="H40" s="7"/>
      <c r="I40" s="7"/>
      <c r="J40" s="7"/>
      <c r="K40" s="7"/>
      <c r="L40" s="98"/>
      <c r="M40" s="112"/>
      <c r="N40" s="38"/>
      <c r="O40" s="302" t="str">
        <f>+A40</f>
        <v>1.3.C.C - Preliminary Coordination Meeting for Traffic Modeling</v>
      </c>
      <c r="P40" s="302"/>
      <c r="Q40" s="156"/>
      <c r="R40" s="108"/>
      <c r="T40" s="2"/>
      <c r="U40" s="2"/>
      <c r="V40" s="2"/>
      <c r="W40" s="2"/>
      <c r="X40" s="2"/>
      <c r="Y40" s="2"/>
      <c r="Z40" s="148"/>
      <c r="AA40" s="51"/>
      <c r="AB40" s="302" t="str">
        <f t="shared" ref="AB40" si="23">+A40</f>
        <v>1.3.C.C - Preliminary Coordination Meeting for Traffic Modeling</v>
      </c>
      <c r="AC40" s="302"/>
      <c r="AD40" s="34"/>
      <c r="AE40" s="18"/>
    </row>
    <row r="41" spans="1:39" ht="14.25" customHeight="1" x14ac:dyDescent="0.25">
      <c r="A41" s="303" t="s">
        <v>184</v>
      </c>
      <c r="B41" s="303"/>
      <c r="C41" s="123"/>
      <c r="N41" s="38"/>
      <c r="O41" s="303" t="str">
        <f t="shared" si="3"/>
        <v>1.3.D - Planning Level Traffic - No Build Condition</v>
      </c>
      <c r="P41" s="303"/>
      <c r="Q41" s="153"/>
      <c r="R41" s="108"/>
      <c r="S41" s="50"/>
      <c r="Z41" s="148"/>
      <c r="AA41" s="51"/>
      <c r="AB41" s="303" t="str">
        <f t="shared" si="20"/>
        <v>1.3.D - Planning Level Traffic - No Build Condition</v>
      </c>
      <c r="AC41" s="303"/>
      <c r="AD41" s="33"/>
      <c r="AE41" s="18"/>
      <c r="AF41" s="50"/>
      <c r="AG41" s="50"/>
      <c r="AH41" s="50"/>
      <c r="AK41" s="50"/>
      <c r="AL41" s="50"/>
      <c r="AM41" s="50"/>
    </row>
    <row r="42" spans="1:39" ht="14.25" customHeight="1" x14ac:dyDescent="0.25">
      <c r="A42" s="303" t="s">
        <v>185</v>
      </c>
      <c r="B42" s="303"/>
      <c r="C42" s="123"/>
      <c r="N42" s="38"/>
      <c r="O42" s="303" t="str">
        <f t="shared" si="3"/>
        <v>1.3.E - Certified Traffic - No Build Condition</v>
      </c>
      <c r="P42" s="303"/>
      <c r="Q42" s="153"/>
      <c r="R42" s="108"/>
      <c r="S42" s="50"/>
      <c r="Z42" s="148"/>
      <c r="AA42" s="51"/>
      <c r="AB42" s="303" t="str">
        <f t="shared" si="20"/>
        <v>1.3.E - Certified Traffic - No Build Condition</v>
      </c>
      <c r="AC42" s="303"/>
      <c r="AD42" s="33"/>
      <c r="AE42" s="18"/>
      <c r="AF42" s="50"/>
      <c r="AG42" s="50"/>
      <c r="AH42" s="50"/>
      <c r="AK42" s="50"/>
      <c r="AL42" s="50"/>
      <c r="AM42" s="50"/>
    </row>
    <row r="43" spans="1:39" ht="14.25" customHeight="1" x14ac:dyDescent="0.25">
      <c r="A43" s="303" t="s">
        <v>414</v>
      </c>
      <c r="B43" s="303"/>
      <c r="C43" s="123"/>
      <c r="N43" s="38"/>
      <c r="O43" s="303" t="str">
        <f t="shared" si="3"/>
        <v>1.3.F - Capacity Analysis - No Build Condition</v>
      </c>
      <c r="P43" s="303"/>
      <c r="Q43" s="153"/>
      <c r="R43" s="108"/>
      <c r="S43" s="50"/>
      <c r="Z43" s="148"/>
      <c r="AA43" s="51"/>
      <c r="AB43" s="303" t="str">
        <f t="shared" si="20"/>
        <v>1.3.F - Capacity Analysis - No Build Condition</v>
      </c>
      <c r="AC43" s="303"/>
      <c r="AD43" s="33"/>
      <c r="AE43" s="18"/>
      <c r="AF43" s="50"/>
      <c r="AG43" s="50"/>
      <c r="AH43" s="50"/>
      <c r="AK43" s="50"/>
      <c r="AL43" s="50"/>
      <c r="AM43" s="50"/>
    </row>
    <row r="44" spans="1:39" s="50" customFormat="1" ht="14.25" customHeight="1" x14ac:dyDescent="0.25">
      <c r="A44" s="303" t="s">
        <v>490</v>
      </c>
      <c r="B44" s="303"/>
      <c r="C44" s="123"/>
      <c r="D44" s="19"/>
      <c r="E44" s="7"/>
      <c r="F44" s="7"/>
      <c r="G44" s="7"/>
      <c r="H44" s="7"/>
      <c r="I44" s="7"/>
      <c r="J44" s="7"/>
      <c r="K44" s="7"/>
      <c r="L44" s="98"/>
      <c r="M44" s="112"/>
      <c r="N44" s="38"/>
      <c r="O44" s="303" t="str">
        <f t="shared" ref="O44" si="24">+A44</f>
        <v>1.3.G - Safety Analysis - No Build Condition</v>
      </c>
      <c r="P44" s="303"/>
      <c r="Q44" s="153"/>
      <c r="R44" s="108"/>
      <c r="T44" s="2"/>
      <c r="U44" s="2"/>
      <c r="V44" s="2"/>
      <c r="W44" s="2"/>
      <c r="X44" s="2"/>
      <c r="Y44" s="2"/>
      <c r="Z44" s="148"/>
      <c r="AA44" s="51"/>
      <c r="AB44" s="303" t="str">
        <f t="shared" ref="AB44" si="25">+A44</f>
        <v>1.3.G - Safety Analysis - No Build Condition</v>
      </c>
      <c r="AC44" s="303"/>
      <c r="AD44" s="33"/>
      <c r="AE44" s="18"/>
    </row>
    <row r="45" spans="1:39" ht="14.25" customHeight="1" thickBot="1" x14ac:dyDescent="0.3">
      <c r="A45" s="304" t="s">
        <v>434</v>
      </c>
      <c r="B45" s="304"/>
      <c r="C45" s="178"/>
      <c r="D45" s="179"/>
      <c r="E45" s="179"/>
      <c r="F45" s="179"/>
      <c r="G45" s="179"/>
      <c r="H45" s="179"/>
      <c r="I45" s="179"/>
      <c r="J45" s="179"/>
      <c r="K45" s="179"/>
      <c r="L45" s="180"/>
      <c r="M45" s="181"/>
      <c r="N45" s="182"/>
      <c r="O45" s="304" t="str">
        <f t="shared" si="3"/>
        <v>1.3.H - Develop Purpose &amp; Need</v>
      </c>
      <c r="P45" s="304"/>
      <c r="Q45" s="183"/>
      <c r="R45" s="184"/>
      <c r="S45" s="185"/>
      <c r="T45" s="186"/>
      <c r="U45" s="186"/>
      <c r="V45" s="186"/>
      <c r="W45" s="186"/>
      <c r="X45" s="186"/>
      <c r="Y45" s="186"/>
      <c r="Z45" s="187"/>
      <c r="AA45" s="188"/>
      <c r="AB45" s="304" t="str">
        <f t="shared" si="20"/>
        <v>1.3.H - Develop Purpose &amp; Need</v>
      </c>
      <c r="AC45" s="304"/>
      <c r="AD45" s="189"/>
      <c r="AE45" s="185"/>
      <c r="AF45" s="185"/>
      <c r="AG45" s="185"/>
      <c r="AH45" s="185"/>
      <c r="AI45" s="185"/>
      <c r="AJ45" s="185"/>
      <c r="AK45" s="185"/>
      <c r="AL45" s="185"/>
      <c r="AM45" s="185"/>
    </row>
    <row r="46" spans="1:39" s="50" customFormat="1" ht="15" customHeight="1" x14ac:dyDescent="0.25">
      <c r="A46" s="320" t="s">
        <v>339</v>
      </c>
      <c r="B46" s="320"/>
      <c r="C46" s="124"/>
      <c r="D46" s="73"/>
      <c r="E46" s="74"/>
      <c r="F46" s="74"/>
      <c r="G46" s="74"/>
      <c r="H46" s="74"/>
      <c r="I46" s="74"/>
      <c r="J46" s="74"/>
      <c r="K46" s="74"/>
      <c r="L46" s="97"/>
      <c r="M46" s="215"/>
      <c r="N46" s="38"/>
      <c r="O46" s="320" t="str">
        <f t="shared" si="3"/>
        <v>TOTAL 1.3 - Existing Data, Research and Analysis</v>
      </c>
      <c r="P46" s="320"/>
      <c r="Q46" s="154"/>
      <c r="R46" s="110"/>
      <c r="S46" s="54"/>
      <c r="T46" s="113"/>
      <c r="U46" s="113"/>
      <c r="V46" s="113"/>
      <c r="W46" s="113"/>
      <c r="X46" s="113"/>
      <c r="Y46" s="113"/>
      <c r="Z46" s="149"/>
      <c r="AA46" s="51"/>
      <c r="AB46" s="320" t="str">
        <f t="shared" si="20"/>
        <v>TOTAL 1.3 - Existing Data, Research and Analysis</v>
      </c>
      <c r="AC46" s="320"/>
      <c r="AD46" s="71"/>
      <c r="AE46" s="53"/>
      <c r="AF46" s="54"/>
      <c r="AG46" s="54"/>
      <c r="AH46" s="54"/>
      <c r="AI46" s="54"/>
      <c r="AJ46" s="54"/>
      <c r="AK46" s="54"/>
      <c r="AL46" s="54"/>
      <c r="AM46" s="54"/>
    </row>
    <row r="47" spans="1:39" x14ac:dyDescent="0.25">
      <c r="A47" s="325"/>
      <c r="B47" s="325"/>
      <c r="C47" s="121"/>
      <c r="N47" s="38"/>
      <c r="O47" s="325"/>
      <c r="P47" s="325"/>
      <c r="Q47" s="151"/>
      <c r="R47" s="108"/>
      <c r="S47" s="50"/>
      <c r="Z47" s="148"/>
      <c r="AA47" s="51"/>
      <c r="AB47" s="325"/>
      <c r="AC47" s="325"/>
      <c r="AD47" s="35"/>
      <c r="AE47" s="18"/>
      <c r="AF47" s="50"/>
      <c r="AG47" s="50"/>
      <c r="AH47" s="50"/>
      <c r="AK47" s="50"/>
      <c r="AL47" s="50"/>
      <c r="AM47" s="50"/>
    </row>
    <row r="48" spans="1:39" ht="15" customHeight="1" x14ac:dyDescent="0.25">
      <c r="A48" s="314" t="s">
        <v>166</v>
      </c>
      <c r="B48" s="314"/>
      <c r="C48" s="122"/>
      <c r="D48" s="73"/>
      <c r="E48" s="74"/>
      <c r="F48" s="74"/>
      <c r="G48" s="74"/>
      <c r="H48" s="74"/>
      <c r="I48" s="74"/>
      <c r="J48" s="74"/>
      <c r="K48" s="74"/>
      <c r="L48" s="97"/>
      <c r="M48" s="215"/>
      <c r="N48" s="38"/>
      <c r="O48" s="314" t="str">
        <f t="shared" si="3"/>
        <v>1.4 - Stakeholder Involvement and Public  Involvement Plan</v>
      </c>
      <c r="P48" s="314"/>
      <c r="Q48" s="152"/>
      <c r="R48" s="110"/>
      <c r="S48" s="54"/>
      <c r="T48" s="113"/>
      <c r="U48" s="113"/>
      <c r="V48" s="113"/>
      <c r="W48" s="113"/>
      <c r="X48" s="113"/>
      <c r="Y48" s="113"/>
      <c r="Z48" s="149"/>
      <c r="AA48" s="51"/>
      <c r="AB48" s="314" t="str">
        <f t="shared" si="20"/>
        <v>1.4 - Stakeholder Involvement and Public  Involvement Plan</v>
      </c>
      <c r="AC48" s="314"/>
      <c r="AD48" s="52"/>
      <c r="AE48" s="53"/>
      <c r="AF48" s="54"/>
      <c r="AG48" s="54"/>
      <c r="AH48" s="54"/>
      <c r="AI48" s="54"/>
      <c r="AJ48" s="54"/>
      <c r="AK48" s="54"/>
      <c r="AL48" s="54"/>
      <c r="AM48" s="54"/>
    </row>
    <row r="49" spans="1:39" ht="14.25" customHeight="1" thickBot="1" x14ac:dyDescent="0.3">
      <c r="A49" s="304" t="s">
        <v>186</v>
      </c>
      <c r="B49" s="304"/>
      <c r="C49" s="178"/>
      <c r="D49" s="179"/>
      <c r="E49" s="179"/>
      <c r="F49" s="179"/>
      <c r="G49" s="179"/>
      <c r="H49" s="179"/>
      <c r="I49" s="179"/>
      <c r="J49" s="179"/>
      <c r="K49" s="179"/>
      <c r="L49" s="180"/>
      <c r="M49" s="181"/>
      <c r="N49" s="182"/>
      <c r="O49" s="304" t="str">
        <f t="shared" si="3"/>
        <v>1.4.A - Public Involvement Plan</v>
      </c>
      <c r="P49" s="304"/>
      <c r="Q49" s="183"/>
      <c r="R49" s="184"/>
      <c r="S49" s="185"/>
      <c r="T49" s="186"/>
      <c r="U49" s="186"/>
      <c r="V49" s="186"/>
      <c r="W49" s="186"/>
      <c r="X49" s="186"/>
      <c r="Y49" s="186"/>
      <c r="Z49" s="187"/>
      <c r="AA49" s="188"/>
      <c r="AB49" s="304" t="str">
        <f t="shared" si="20"/>
        <v>1.4.A - Public Involvement Plan</v>
      </c>
      <c r="AC49" s="304"/>
      <c r="AD49" s="189"/>
      <c r="AE49" s="185"/>
      <c r="AF49" s="185"/>
      <c r="AG49" s="185"/>
      <c r="AH49" s="185"/>
      <c r="AI49" s="185"/>
      <c r="AJ49" s="185"/>
      <c r="AK49" s="185"/>
      <c r="AL49" s="185"/>
      <c r="AM49" s="185"/>
    </row>
    <row r="50" spans="1:39" s="50" customFormat="1" ht="28.5" customHeight="1" x14ac:dyDescent="0.25">
      <c r="A50" s="320" t="s">
        <v>340</v>
      </c>
      <c r="B50" s="320"/>
      <c r="C50" s="124"/>
      <c r="D50" s="73"/>
      <c r="E50" s="74"/>
      <c r="F50" s="74"/>
      <c r="G50" s="74"/>
      <c r="H50" s="74"/>
      <c r="I50" s="74"/>
      <c r="J50" s="74"/>
      <c r="K50" s="74"/>
      <c r="L50" s="97"/>
      <c r="M50" s="215"/>
      <c r="N50" s="38"/>
      <c r="O50" s="320" t="str">
        <f t="shared" si="3"/>
        <v>TOTAL 1.4 - Stakeholder Involvement and 
Public Involvement Plan</v>
      </c>
      <c r="P50" s="320"/>
      <c r="Q50" s="154"/>
      <c r="R50" s="110"/>
      <c r="S50" s="54"/>
      <c r="T50" s="113"/>
      <c r="U50" s="113"/>
      <c r="V50" s="113"/>
      <c r="W50" s="113"/>
      <c r="X50" s="113"/>
      <c r="Y50" s="113"/>
      <c r="Z50" s="149"/>
      <c r="AA50" s="51"/>
      <c r="AB50" s="320" t="str">
        <f t="shared" si="20"/>
        <v>TOTAL 1.4 - Stakeholder Involvement and 
Public Involvement Plan</v>
      </c>
      <c r="AC50" s="320"/>
      <c r="AD50" s="71"/>
      <c r="AE50" s="53"/>
      <c r="AF50" s="54"/>
      <c r="AG50" s="54"/>
      <c r="AH50" s="54"/>
      <c r="AI50" s="54"/>
      <c r="AJ50" s="54"/>
      <c r="AK50" s="54"/>
      <c r="AL50" s="54"/>
      <c r="AM50" s="54"/>
    </row>
    <row r="51" spans="1:39" x14ac:dyDescent="0.25">
      <c r="A51" s="325"/>
      <c r="B51" s="325"/>
      <c r="C51" s="121"/>
      <c r="N51" s="38"/>
      <c r="O51" s="325"/>
      <c r="P51" s="325"/>
      <c r="Q51" s="151"/>
      <c r="R51" s="108"/>
      <c r="S51" s="50"/>
      <c r="Z51" s="148"/>
      <c r="AA51" s="51"/>
      <c r="AB51" s="325"/>
      <c r="AC51" s="325"/>
      <c r="AD51" s="35"/>
      <c r="AE51" s="18"/>
      <c r="AF51" s="50"/>
      <c r="AG51" s="50"/>
      <c r="AH51" s="50"/>
      <c r="AK51" s="50"/>
      <c r="AL51" s="50"/>
      <c r="AM51" s="50"/>
    </row>
    <row r="52" spans="1:39" ht="15" customHeight="1" x14ac:dyDescent="0.25">
      <c r="A52" s="314" t="s">
        <v>293</v>
      </c>
      <c r="B52" s="314"/>
      <c r="C52" s="122"/>
      <c r="D52" s="73"/>
      <c r="E52" s="74"/>
      <c r="F52" s="74"/>
      <c r="G52" s="74"/>
      <c r="H52" s="74"/>
      <c r="I52" s="74"/>
      <c r="J52" s="74"/>
      <c r="K52" s="74"/>
      <c r="L52" s="97"/>
      <c r="M52" s="215"/>
      <c r="N52" s="38"/>
      <c r="O52" s="314" t="str">
        <f t="shared" si="3"/>
        <v>1.5 - Project Management for Planning Phase</v>
      </c>
      <c r="P52" s="314"/>
      <c r="Q52" s="152"/>
      <c r="R52" s="110"/>
      <c r="S52" s="54"/>
      <c r="T52" s="113"/>
      <c r="U52" s="113"/>
      <c r="V52" s="113"/>
      <c r="W52" s="113"/>
      <c r="X52" s="113"/>
      <c r="Y52" s="113"/>
      <c r="Z52" s="149"/>
      <c r="AA52" s="51"/>
      <c r="AB52" s="314" t="str">
        <f t="shared" si="20"/>
        <v>1.5 - Project Management for Planning Phase</v>
      </c>
      <c r="AC52" s="314"/>
      <c r="AD52" s="52"/>
      <c r="AE52" s="53"/>
      <c r="AF52" s="54"/>
      <c r="AG52" s="54"/>
      <c r="AH52" s="54"/>
      <c r="AI52" s="54"/>
      <c r="AJ52" s="54"/>
      <c r="AK52" s="54"/>
      <c r="AL52" s="54"/>
      <c r="AM52" s="54"/>
    </row>
    <row r="53" spans="1:39" ht="18" customHeight="1" x14ac:dyDescent="0.25">
      <c r="A53" s="303" t="s">
        <v>187</v>
      </c>
      <c r="B53" s="303"/>
      <c r="C53" s="123"/>
      <c r="N53" s="38"/>
      <c r="O53" s="303" t="str">
        <f t="shared" si="3"/>
        <v>1.5.A - Meetings</v>
      </c>
      <c r="P53" s="303"/>
      <c r="Q53" s="153"/>
      <c r="R53" s="108"/>
      <c r="S53" s="50"/>
      <c r="Z53" s="148"/>
      <c r="AA53" s="51"/>
      <c r="AB53" s="303" t="str">
        <f t="shared" si="20"/>
        <v>1.5.A - Meetings</v>
      </c>
      <c r="AC53" s="303"/>
      <c r="AD53" s="33"/>
      <c r="AE53" s="18"/>
      <c r="AF53" s="50"/>
      <c r="AG53" s="50"/>
      <c r="AH53" s="50"/>
      <c r="AK53" s="50"/>
      <c r="AL53" s="50"/>
      <c r="AM53" s="50"/>
    </row>
    <row r="54" spans="1:39" ht="14.25" customHeight="1" x14ac:dyDescent="0.25">
      <c r="A54" s="303" t="s">
        <v>188</v>
      </c>
      <c r="B54" s="303"/>
      <c r="C54" s="123"/>
      <c r="N54" s="38"/>
      <c r="O54" s="303" t="str">
        <f t="shared" si="3"/>
        <v>1.5.B - General Oversight</v>
      </c>
      <c r="P54" s="303"/>
      <c r="Q54" s="153"/>
      <c r="R54" s="108"/>
      <c r="S54" s="50"/>
      <c r="Z54" s="148"/>
      <c r="AA54" s="51"/>
      <c r="AB54" s="303" t="str">
        <f t="shared" si="20"/>
        <v>1.5.B - General Oversight</v>
      </c>
      <c r="AC54" s="303"/>
      <c r="AD54" s="33"/>
      <c r="AE54" s="18"/>
      <c r="AF54" s="50"/>
      <c r="AG54" s="50"/>
      <c r="AH54" s="50"/>
      <c r="AK54" s="50"/>
      <c r="AL54" s="50"/>
      <c r="AM54" s="50"/>
    </row>
    <row r="55" spans="1:39" ht="14.25" customHeight="1" x14ac:dyDescent="0.25">
      <c r="A55" s="303" t="s">
        <v>189</v>
      </c>
      <c r="B55" s="303"/>
      <c r="C55" s="123"/>
      <c r="N55" s="38"/>
      <c r="O55" s="303" t="str">
        <f t="shared" si="3"/>
        <v>1.5.C - Project Set Up</v>
      </c>
      <c r="P55" s="303"/>
      <c r="Q55" s="153"/>
      <c r="R55" s="108"/>
      <c r="S55" s="50"/>
      <c r="Z55" s="148"/>
      <c r="AA55" s="51"/>
      <c r="AB55" s="303" t="str">
        <f t="shared" si="20"/>
        <v>1.5.C - Project Set Up</v>
      </c>
      <c r="AC55" s="303"/>
      <c r="AD55" s="33"/>
      <c r="AE55" s="18"/>
      <c r="AF55" s="50"/>
      <c r="AG55" s="50"/>
      <c r="AH55" s="50"/>
      <c r="AK55" s="50"/>
      <c r="AL55" s="50"/>
      <c r="AM55" s="50"/>
    </row>
    <row r="56" spans="1:39" s="50" customFormat="1" ht="14.25" customHeight="1" x14ac:dyDescent="0.25">
      <c r="A56" s="303" t="s">
        <v>466</v>
      </c>
      <c r="B56" s="303"/>
      <c r="C56" s="123"/>
      <c r="D56" s="19"/>
      <c r="E56" s="7"/>
      <c r="F56" s="7"/>
      <c r="G56" s="7"/>
      <c r="H56" s="7"/>
      <c r="I56" s="7"/>
      <c r="J56" s="7"/>
      <c r="K56" s="7"/>
      <c r="L56" s="98"/>
      <c r="M56" s="112"/>
      <c r="N56" s="38"/>
      <c r="O56" s="303" t="str">
        <f>+A56</f>
        <v>1.5.D - Not Used</v>
      </c>
      <c r="P56" s="303"/>
      <c r="Q56" s="153"/>
      <c r="R56" s="108"/>
      <c r="T56" s="2"/>
      <c r="U56" s="2"/>
      <c r="V56" s="2"/>
      <c r="W56" s="2"/>
      <c r="X56" s="2"/>
      <c r="Y56" s="2"/>
      <c r="Z56" s="148"/>
      <c r="AA56" s="51"/>
      <c r="AB56" s="303" t="str">
        <f t="shared" ref="AB56:AB58" si="26">+A56</f>
        <v>1.5.D - Not Used</v>
      </c>
      <c r="AC56" s="303"/>
      <c r="AD56" s="33"/>
      <c r="AE56" s="18"/>
    </row>
    <row r="57" spans="1:39" s="50" customFormat="1" ht="14.25" customHeight="1" x14ac:dyDescent="0.25">
      <c r="A57" s="303" t="s">
        <v>436</v>
      </c>
      <c r="B57" s="303"/>
      <c r="C57" s="123"/>
      <c r="D57" s="19"/>
      <c r="E57" s="7"/>
      <c r="F57" s="7"/>
      <c r="G57" s="7"/>
      <c r="H57" s="7"/>
      <c r="I57" s="7"/>
      <c r="J57" s="7"/>
      <c r="K57" s="7"/>
      <c r="L57" s="98"/>
      <c r="M57" s="112"/>
      <c r="N57" s="38"/>
      <c r="O57" s="303" t="str">
        <f t="shared" ref="O57:O58" si="27">+A57</f>
        <v>1.5.E - DBE/EDGE Participation Plan (scope only not a pay item)</v>
      </c>
      <c r="P57" s="303"/>
      <c r="Q57" s="153"/>
      <c r="R57" s="108"/>
      <c r="T57" s="2"/>
      <c r="U57" s="2"/>
      <c r="V57" s="2"/>
      <c r="W57" s="2"/>
      <c r="X57" s="2"/>
      <c r="Y57" s="2"/>
      <c r="Z57" s="148"/>
      <c r="AA57" s="51"/>
      <c r="AB57" s="303" t="str">
        <f t="shared" si="26"/>
        <v>1.5.E - DBE/EDGE Participation Plan (scope only not a pay item)</v>
      </c>
      <c r="AC57" s="303"/>
      <c r="AD57" s="33"/>
      <c r="AE57" s="18"/>
    </row>
    <row r="58" spans="1:39" ht="14.25" customHeight="1" thickBot="1" x14ac:dyDescent="0.3">
      <c r="A58" s="304" t="s">
        <v>437</v>
      </c>
      <c r="B58" s="304"/>
      <c r="C58" s="178"/>
      <c r="D58" s="179"/>
      <c r="E58" s="179"/>
      <c r="F58" s="179"/>
      <c r="G58" s="179"/>
      <c r="H58" s="179"/>
      <c r="I58" s="179"/>
      <c r="J58" s="179"/>
      <c r="K58" s="179"/>
      <c r="L58" s="180"/>
      <c r="M58" s="181"/>
      <c r="N58" s="182"/>
      <c r="O58" s="304" t="str">
        <f t="shared" si="27"/>
        <v>1.5.F - DBE/EDGE Development Plan</v>
      </c>
      <c r="P58" s="304"/>
      <c r="Q58" s="183"/>
      <c r="R58" s="184"/>
      <c r="S58" s="185"/>
      <c r="T58" s="186"/>
      <c r="U58" s="186"/>
      <c r="V58" s="186"/>
      <c r="W58" s="186"/>
      <c r="X58" s="186"/>
      <c r="Y58" s="186"/>
      <c r="Z58" s="187"/>
      <c r="AA58" s="188"/>
      <c r="AB58" s="304" t="str">
        <f t="shared" si="26"/>
        <v>1.5.F - DBE/EDGE Development Plan</v>
      </c>
      <c r="AC58" s="304"/>
      <c r="AD58" s="189"/>
      <c r="AE58" s="185"/>
      <c r="AF58" s="185"/>
      <c r="AG58" s="185"/>
      <c r="AH58" s="185"/>
      <c r="AI58" s="185"/>
      <c r="AJ58" s="185"/>
      <c r="AK58" s="185"/>
      <c r="AL58" s="185"/>
      <c r="AM58" s="185"/>
    </row>
    <row r="59" spans="1:39" s="50" customFormat="1" ht="15" customHeight="1" x14ac:dyDescent="0.25">
      <c r="A59" s="320" t="s">
        <v>374</v>
      </c>
      <c r="B59" s="320"/>
      <c r="C59" s="124"/>
      <c r="D59" s="73"/>
      <c r="E59" s="74"/>
      <c r="F59" s="74"/>
      <c r="G59" s="74"/>
      <c r="H59" s="74"/>
      <c r="I59" s="74"/>
      <c r="J59" s="74"/>
      <c r="K59" s="74"/>
      <c r="L59" s="97"/>
      <c r="M59" s="215"/>
      <c r="N59" s="38"/>
      <c r="O59" s="320" t="str">
        <f t="shared" si="3"/>
        <v>TOTAL 1.5 - Project Management for Planning Phase</v>
      </c>
      <c r="P59" s="320"/>
      <c r="Q59" s="154"/>
      <c r="R59" s="110"/>
      <c r="S59" s="54"/>
      <c r="T59" s="113"/>
      <c r="U59" s="113"/>
      <c r="V59" s="113"/>
      <c r="W59" s="113"/>
      <c r="X59" s="113"/>
      <c r="Y59" s="113"/>
      <c r="Z59" s="149"/>
      <c r="AA59" s="51"/>
      <c r="AB59" s="320" t="str">
        <f t="shared" si="20"/>
        <v>TOTAL 1.5 - Project Management for Planning Phase</v>
      </c>
      <c r="AC59" s="320"/>
      <c r="AD59" s="71"/>
      <c r="AE59" s="53"/>
      <c r="AF59" s="54"/>
      <c r="AG59" s="54"/>
      <c r="AH59" s="54"/>
      <c r="AI59" s="54"/>
      <c r="AJ59" s="54"/>
      <c r="AK59" s="54"/>
      <c r="AL59" s="54"/>
      <c r="AM59" s="54"/>
    </row>
    <row r="60" spans="1:39" x14ac:dyDescent="0.25">
      <c r="A60" s="325"/>
      <c r="B60" s="325"/>
      <c r="C60" s="121"/>
      <c r="N60" s="38"/>
      <c r="O60" s="325"/>
      <c r="P60" s="325"/>
      <c r="Q60" s="151"/>
      <c r="R60" s="108"/>
      <c r="S60" s="50"/>
      <c r="Z60" s="148"/>
      <c r="AA60" s="51"/>
      <c r="AB60" s="325"/>
      <c r="AC60" s="325"/>
      <c r="AD60" s="35"/>
      <c r="AE60" s="18"/>
      <c r="AF60" s="50"/>
      <c r="AG60" s="50"/>
      <c r="AH60" s="50"/>
      <c r="AK60" s="50"/>
      <c r="AL60" s="50"/>
      <c r="AM60" s="50"/>
    </row>
    <row r="61" spans="1:39" ht="15" customHeight="1" x14ac:dyDescent="0.25">
      <c r="A61" s="314" t="s">
        <v>167</v>
      </c>
      <c r="B61" s="314"/>
      <c r="C61" s="122"/>
      <c r="D61" s="73"/>
      <c r="E61" s="74"/>
      <c r="F61" s="74"/>
      <c r="G61" s="74"/>
      <c r="H61" s="74"/>
      <c r="I61" s="74"/>
      <c r="J61" s="74"/>
      <c r="K61" s="74"/>
      <c r="L61" s="97"/>
      <c r="M61" s="215"/>
      <c r="N61" s="38"/>
      <c r="O61" s="314" t="str">
        <f t="shared" si="3"/>
        <v>1.6 - Limited Review</v>
      </c>
      <c r="P61" s="314"/>
      <c r="Q61" s="152"/>
      <c r="R61" s="110"/>
      <c r="S61" s="54"/>
      <c r="T61" s="113"/>
      <c r="U61" s="113"/>
      <c r="V61" s="113"/>
      <c r="W61" s="113"/>
      <c r="X61" s="113"/>
      <c r="Y61" s="113"/>
      <c r="Z61" s="149"/>
      <c r="AA61" s="51"/>
      <c r="AB61" s="314" t="str">
        <f t="shared" si="20"/>
        <v>1.6 - Limited Review</v>
      </c>
      <c r="AC61" s="314"/>
      <c r="AD61" s="52"/>
      <c r="AE61" s="53"/>
      <c r="AF61" s="54"/>
      <c r="AG61" s="54"/>
      <c r="AH61" s="54"/>
      <c r="AI61" s="54"/>
      <c r="AJ61" s="54"/>
      <c r="AK61" s="54"/>
      <c r="AL61" s="54"/>
      <c r="AM61" s="54"/>
    </row>
    <row r="62" spans="1:39" ht="14.25" customHeight="1" thickBot="1" x14ac:dyDescent="0.3">
      <c r="A62" s="304" t="s">
        <v>190</v>
      </c>
      <c r="B62" s="304"/>
      <c r="C62" s="178"/>
      <c r="D62" s="179"/>
      <c r="E62" s="179"/>
      <c r="F62" s="179"/>
      <c r="G62" s="179"/>
      <c r="H62" s="179"/>
      <c r="I62" s="179"/>
      <c r="J62" s="179"/>
      <c r="K62" s="179"/>
      <c r="L62" s="180"/>
      <c r="M62" s="181"/>
      <c r="N62" s="182"/>
      <c r="O62" s="304" t="str">
        <f t="shared" si="3"/>
        <v>1.6.A - QA/QC for Limited Review</v>
      </c>
      <c r="P62" s="304"/>
      <c r="Q62" s="183"/>
      <c r="R62" s="184"/>
      <c r="S62" s="185"/>
      <c r="T62" s="186"/>
      <c r="U62" s="186"/>
      <c r="V62" s="186"/>
      <c r="W62" s="186"/>
      <c r="X62" s="186"/>
      <c r="Y62" s="186"/>
      <c r="Z62" s="187"/>
      <c r="AA62" s="188"/>
      <c r="AB62" s="304" t="str">
        <f t="shared" si="20"/>
        <v>1.6.A - QA/QC for Limited Review</v>
      </c>
      <c r="AC62" s="304"/>
      <c r="AD62" s="189"/>
      <c r="AE62" s="185"/>
      <c r="AF62" s="185"/>
      <c r="AG62" s="185"/>
      <c r="AH62" s="185"/>
      <c r="AI62" s="185"/>
      <c r="AJ62" s="185"/>
      <c r="AK62" s="185"/>
      <c r="AL62" s="185"/>
      <c r="AM62" s="185"/>
    </row>
    <row r="63" spans="1:39" s="50" customFormat="1" ht="15" customHeight="1" x14ac:dyDescent="0.25">
      <c r="A63" s="320" t="s">
        <v>341</v>
      </c>
      <c r="B63" s="320"/>
      <c r="C63" s="124"/>
      <c r="D63" s="73"/>
      <c r="E63" s="74"/>
      <c r="F63" s="74"/>
      <c r="G63" s="74"/>
      <c r="H63" s="74"/>
      <c r="I63" s="74"/>
      <c r="J63" s="74"/>
      <c r="K63" s="74"/>
      <c r="L63" s="97"/>
      <c r="M63" s="215"/>
      <c r="N63" s="38"/>
      <c r="O63" s="320" t="str">
        <f t="shared" si="3"/>
        <v>TOTAL 1.6 - Limited Review</v>
      </c>
      <c r="P63" s="320"/>
      <c r="Q63" s="154"/>
      <c r="R63" s="110"/>
      <c r="S63" s="54"/>
      <c r="T63" s="113"/>
      <c r="U63" s="113"/>
      <c r="V63" s="113"/>
      <c r="W63" s="113"/>
      <c r="X63" s="113"/>
      <c r="Y63" s="113"/>
      <c r="Z63" s="149"/>
      <c r="AA63" s="51"/>
      <c r="AB63" s="320" t="str">
        <f t="shared" si="20"/>
        <v>TOTAL 1.6 - Limited Review</v>
      </c>
      <c r="AC63" s="320"/>
      <c r="AD63" s="71"/>
      <c r="AE63" s="53"/>
      <c r="AF63" s="54"/>
      <c r="AG63" s="54"/>
      <c r="AH63" s="54"/>
      <c r="AI63" s="54"/>
      <c r="AJ63" s="54"/>
      <c r="AK63" s="54"/>
      <c r="AL63" s="54"/>
      <c r="AM63" s="54"/>
    </row>
    <row r="64" spans="1:39" s="50" customFormat="1" ht="13.8" x14ac:dyDescent="0.25">
      <c r="A64" s="80"/>
      <c r="B64" s="80"/>
      <c r="C64" s="123"/>
      <c r="D64" s="134"/>
      <c r="E64" s="135"/>
      <c r="F64" s="135"/>
      <c r="G64" s="135"/>
      <c r="H64" s="135"/>
      <c r="I64" s="135"/>
      <c r="J64" s="135"/>
      <c r="K64" s="135"/>
      <c r="L64" s="100"/>
      <c r="M64" s="217"/>
      <c r="N64" s="38"/>
      <c r="O64" s="80"/>
      <c r="P64" s="80"/>
      <c r="Q64" s="153"/>
      <c r="R64" s="234"/>
      <c r="S64" s="13"/>
      <c r="T64" s="253"/>
      <c r="U64" s="253"/>
      <c r="V64" s="253"/>
      <c r="W64" s="253"/>
      <c r="X64" s="253"/>
      <c r="Y64" s="253"/>
      <c r="Z64" s="254"/>
      <c r="AA64" s="51"/>
      <c r="AB64" s="80"/>
      <c r="AC64" s="80"/>
      <c r="AD64" s="33"/>
      <c r="AE64" s="39"/>
      <c r="AF64" s="13"/>
      <c r="AG64" s="13"/>
      <c r="AH64" s="13"/>
      <c r="AI64" s="13"/>
      <c r="AJ64" s="13"/>
      <c r="AK64" s="13"/>
      <c r="AL64" s="13"/>
      <c r="AM64" s="13"/>
    </row>
    <row r="65" spans="1:39" s="50" customFormat="1" ht="15.75" customHeight="1" x14ac:dyDescent="0.3">
      <c r="A65" s="334" t="s">
        <v>368</v>
      </c>
      <c r="B65" s="334"/>
      <c r="C65" s="127"/>
      <c r="D65" s="136">
        <v>12</v>
      </c>
      <c r="E65" s="137">
        <v>34</v>
      </c>
      <c r="F65" s="137">
        <v>56</v>
      </c>
      <c r="G65" s="137">
        <v>78</v>
      </c>
      <c r="H65" s="137">
        <v>90</v>
      </c>
      <c r="I65" s="137">
        <v>12</v>
      </c>
      <c r="J65" s="137">
        <v>13</v>
      </c>
      <c r="K65" s="137">
        <v>14</v>
      </c>
      <c r="L65" s="107">
        <f>SUM(D65:K65)</f>
        <v>309</v>
      </c>
      <c r="M65" s="218"/>
      <c r="N65" s="87"/>
      <c r="O65" s="333" t="str">
        <f>+A65</f>
        <v>TOTAL 1- Planning Phase</v>
      </c>
      <c r="P65" s="333"/>
      <c r="Q65" s="157"/>
      <c r="R65" s="235"/>
      <c r="S65" s="86"/>
      <c r="T65" s="255"/>
      <c r="U65" s="255"/>
      <c r="V65" s="255"/>
      <c r="W65" s="255"/>
      <c r="X65" s="255"/>
      <c r="Y65" s="255"/>
      <c r="Z65" s="256"/>
      <c r="AA65" s="51"/>
      <c r="AB65" s="334" t="str">
        <f t="shared" si="20"/>
        <v>TOTAL 1- Planning Phase</v>
      </c>
      <c r="AC65" s="334"/>
      <c r="AD65" s="88"/>
      <c r="AE65" s="85"/>
      <c r="AF65" s="86"/>
      <c r="AG65" s="86"/>
      <c r="AH65" s="86"/>
      <c r="AI65" s="86"/>
      <c r="AJ65" s="86"/>
      <c r="AK65" s="86"/>
      <c r="AL65" s="86"/>
      <c r="AM65" s="86"/>
    </row>
    <row r="66" spans="1:39" s="50" customFormat="1" ht="13.8" x14ac:dyDescent="0.25">
      <c r="A66" s="80"/>
      <c r="B66" s="81"/>
      <c r="C66" s="128"/>
      <c r="D66" s="138"/>
      <c r="E66" s="139"/>
      <c r="F66" s="139"/>
      <c r="G66" s="139"/>
      <c r="H66" s="139"/>
      <c r="I66" s="139"/>
      <c r="J66" s="139"/>
      <c r="K66" s="139"/>
      <c r="L66" s="102"/>
      <c r="M66" s="219"/>
      <c r="N66" s="38"/>
      <c r="O66" s="80"/>
      <c r="P66" s="81"/>
      <c r="Q66" s="158"/>
      <c r="R66" s="236"/>
      <c r="S66" s="79"/>
      <c r="T66" s="257"/>
      <c r="U66" s="257"/>
      <c r="V66" s="257"/>
      <c r="W66" s="257"/>
      <c r="X66" s="257"/>
      <c r="Y66" s="257"/>
      <c r="Z66" s="258"/>
      <c r="AA66" s="51"/>
      <c r="AB66" s="80"/>
      <c r="AC66" s="81"/>
      <c r="AD66" s="82"/>
      <c r="AE66" s="78"/>
      <c r="AF66" s="79"/>
      <c r="AG66" s="79"/>
      <c r="AH66" s="79"/>
      <c r="AI66" s="79"/>
      <c r="AJ66" s="79"/>
      <c r="AK66" s="79"/>
      <c r="AL66" s="79"/>
      <c r="AM66" s="79"/>
    </row>
    <row r="67" spans="1:39" x14ac:dyDescent="0.25">
      <c r="A67" s="325"/>
      <c r="B67" s="325"/>
      <c r="C67" s="121"/>
      <c r="N67" s="38"/>
      <c r="O67" s="325"/>
      <c r="P67" s="325"/>
      <c r="Q67" s="151"/>
      <c r="R67" s="108"/>
      <c r="S67" s="50"/>
      <c r="Z67" s="148"/>
      <c r="AA67" s="51"/>
      <c r="AB67" s="325"/>
      <c r="AC67" s="325"/>
      <c r="AD67" s="35"/>
      <c r="AE67" s="18"/>
      <c r="AF67" s="50"/>
      <c r="AG67" s="50"/>
      <c r="AH67" s="50"/>
      <c r="AK67" s="50"/>
      <c r="AL67" s="50"/>
      <c r="AM67" s="50"/>
    </row>
    <row r="68" spans="1:39" s="79" customFormat="1" ht="36" customHeight="1" x14ac:dyDescent="0.25">
      <c r="A68" s="319" t="s">
        <v>17</v>
      </c>
      <c r="B68" s="319"/>
      <c r="C68" s="120"/>
      <c r="D68" s="56"/>
      <c r="E68" s="57"/>
      <c r="F68" s="57"/>
      <c r="G68" s="57"/>
      <c r="H68" s="57"/>
      <c r="I68" s="57"/>
      <c r="J68" s="57"/>
      <c r="K68" s="57"/>
      <c r="L68" s="103"/>
      <c r="M68" s="214"/>
      <c r="N68" s="77"/>
      <c r="O68" s="319" t="str">
        <f t="shared" si="3"/>
        <v>  2 - Preliminary Engineering Phase</v>
      </c>
      <c r="P68" s="319"/>
      <c r="Q68" s="150"/>
      <c r="R68" s="237"/>
      <c r="S68" s="60"/>
      <c r="T68" s="259"/>
      <c r="U68" s="259"/>
      <c r="V68" s="259"/>
      <c r="W68" s="259"/>
      <c r="X68" s="259"/>
      <c r="Y68" s="259"/>
      <c r="Z68" s="260"/>
      <c r="AA68" s="77"/>
      <c r="AB68" s="319" t="str">
        <f t="shared" si="20"/>
        <v>  2 - Preliminary Engineering Phase</v>
      </c>
      <c r="AC68" s="319"/>
      <c r="AD68" s="55"/>
      <c r="AE68" s="58"/>
      <c r="AF68" s="60"/>
      <c r="AG68" s="60"/>
      <c r="AH68" s="60"/>
      <c r="AI68" s="60"/>
      <c r="AJ68" s="60"/>
      <c r="AK68" s="60"/>
      <c r="AL68" s="60"/>
      <c r="AM68" s="60"/>
    </row>
    <row r="69" spans="1:39" ht="15" customHeight="1" x14ac:dyDescent="0.25">
      <c r="A69" s="314" t="s">
        <v>168</v>
      </c>
      <c r="B69" s="314"/>
      <c r="C69" s="122"/>
      <c r="D69" s="73"/>
      <c r="E69" s="74"/>
      <c r="F69" s="74"/>
      <c r="G69" s="74"/>
      <c r="H69" s="74"/>
      <c r="I69" s="74"/>
      <c r="J69" s="74"/>
      <c r="K69" s="74"/>
      <c r="L69" s="97"/>
      <c r="M69" s="215"/>
      <c r="N69" s="38"/>
      <c r="O69" s="314" t="str">
        <f t="shared" si="3"/>
        <v>2.1 - Develop Preliminary Alternatives</v>
      </c>
      <c r="P69" s="314"/>
      <c r="Q69" s="152"/>
      <c r="R69" s="110"/>
      <c r="S69" s="54"/>
      <c r="T69" s="113"/>
      <c r="U69" s="113"/>
      <c r="V69" s="113"/>
      <c r="W69" s="113"/>
      <c r="X69" s="113"/>
      <c r="Y69" s="113"/>
      <c r="Z69" s="149"/>
      <c r="AA69" s="51"/>
      <c r="AB69" s="314" t="str">
        <f t="shared" si="20"/>
        <v>2.1 - Develop Preliminary Alternatives</v>
      </c>
      <c r="AC69" s="314"/>
      <c r="AD69" s="52"/>
      <c r="AE69" s="53"/>
      <c r="AF69" s="54"/>
      <c r="AG69" s="54"/>
      <c r="AH69" s="54"/>
      <c r="AI69" s="54"/>
      <c r="AJ69" s="54"/>
      <c r="AK69" s="54"/>
      <c r="AL69" s="54"/>
      <c r="AM69" s="54"/>
    </row>
    <row r="70" spans="1:39" ht="14.25" customHeight="1" x14ac:dyDescent="0.25">
      <c r="A70" s="318" t="s">
        <v>415</v>
      </c>
      <c r="B70" s="318"/>
      <c r="C70" s="125"/>
      <c r="D70" s="132"/>
      <c r="E70" s="133"/>
      <c r="F70" s="133"/>
      <c r="G70" s="133"/>
      <c r="H70" s="133"/>
      <c r="I70" s="133"/>
      <c r="J70" s="133"/>
      <c r="K70" s="133"/>
      <c r="L70" s="99"/>
      <c r="M70" s="216"/>
      <c r="N70" s="38"/>
      <c r="O70" s="318" t="str">
        <f t="shared" si="3"/>
        <v>2.1.A -Prepare and Complete Feasibility Study Report</v>
      </c>
      <c r="P70" s="318"/>
      <c r="Q70" s="155"/>
      <c r="R70" s="233"/>
      <c r="S70" s="63"/>
      <c r="T70" s="251"/>
      <c r="U70" s="251"/>
      <c r="V70" s="251"/>
      <c r="W70" s="251"/>
      <c r="X70" s="251"/>
      <c r="Y70" s="251"/>
      <c r="Z70" s="252"/>
      <c r="AA70" s="51"/>
      <c r="AB70" s="318" t="str">
        <f t="shared" si="20"/>
        <v>2.1.A -Prepare and Complete Feasibility Study Report</v>
      </c>
      <c r="AC70" s="318"/>
      <c r="AD70" s="61"/>
      <c r="AE70" s="62"/>
      <c r="AF70" s="63"/>
      <c r="AG70" s="63"/>
      <c r="AH70" s="63"/>
      <c r="AI70" s="63"/>
      <c r="AJ70" s="63"/>
      <c r="AK70" s="63"/>
      <c r="AL70" s="63"/>
      <c r="AM70" s="63"/>
    </row>
    <row r="71" spans="1:39" ht="14.25" customHeight="1" x14ac:dyDescent="0.25">
      <c r="A71" s="302" t="s">
        <v>438</v>
      </c>
      <c r="B71" s="302"/>
      <c r="C71" s="126"/>
      <c r="N71" s="38"/>
      <c r="O71" s="302" t="str">
        <f t="shared" si="3"/>
        <v>2.1.A.A - Planning Level Traffic for Feasible (Build) Alternatives</v>
      </c>
      <c r="P71" s="302"/>
      <c r="Q71" s="156"/>
      <c r="R71" s="108"/>
      <c r="S71" s="50"/>
      <c r="Z71" s="148"/>
      <c r="AA71" s="51"/>
      <c r="AB71" s="302" t="str">
        <f t="shared" si="20"/>
        <v>2.1.A.A - Planning Level Traffic for Feasible (Build) Alternatives</v>
      </c>
      <c r="AC71" s="302"/>
      <c r="AD71" s="34"/>
      <c r="AE71" s="18"/>
      <c r="AF71" s="50"/>
      <c r="AG71" s="50"/>
      <c r="AH71" s="50"/>
      <c r="AK71" s="50"/>
      <c r="AL71" s="50"/>
      <c r="AM71" s="50"/>
    </row>
    <row r="72" spans="1:39" ht="14.25" customHeight="1" x14ac:dyDescent="0.25">
      <c r="A72" s="302" t="s">
        <v>491</v>
      </c>
      <c r="B72" s="302"/>
      <c r="C72" s="126"/>
      <c r="N72" s="38"/>
      <c r="O72" s="302" t="str">
        <f t="shared" si="3"/>
        <v>2.1.A.B - Certified Traffic Feasible (Build) Alternative(s)</v>
      </c>
      <c r="P72" s="302"/>
      <c r="Q72" s="156"/>
      <c r="R72" s="108"/>
      <c r="S72" s="50"/>
      <c r="Z72" s="148"/>
      <c r="AA72" s="51"/>
      <c r="AB72" s="302" t="str">
        <f t="shared" si="20"/>
        <v>2.1.A.B - Certified Traffic Feasible (Build) Alternative(s)</v>
      </c>
      <c r="AC72" s="302"/>
      <c r="AD72" s="34"/>
      <c r="AE72" s="18"/>
      <c r="AF72" s="50"/>
      <c r="AG72" s="50"/>
      <c r="AH72" s="50"/>
      <c r="AK72" s="50"/>
      <c r="AL72" s="50"/>
      <c r="AM72" s="50"/>
    </row>
    <row r="73" spans="1:39" s="50" customFormat="1" ht="14.25" customHeight="1" x14ac:dyDescent="0.25">
      <c r="A73" s="302" t="s">
        <v>439</v>
      </c>
      <c r="B73" s="302"/>
      <c r="C73" s="126"/>
      <c r="D73" s="19"/>
      <c r="E73" s="7"/>
      <c r="F73" s="7"/>
      <c r="G73" s="7"/>
      <c r="H73" s="7"/>
      <c r="I73" s="7"/>
      <c r="J73" s="7"/>
      <c r="K73" s="7"/>
      <c r="L73" s="98"/>
      <c r="M73" s="112"/>
      <c r="N73" s="38"/>
      <c r="O73" s="302" t="str">
        <f t="shared" ref="O73" si="28">+A73</f>
        <v>2.1.A.C - Capacity Analysis Feasible (Build) Alternative(s)</v>
      </c>
      <c r="P73" s="302"/>
      <c r="Q73" s="156"/>
      <c r="R73" s="108"/>
      <c r="T73" s="2"/>
      <c r="U73" s="2"/>
      <c r="V73" s="2"/>
      <c r="W73" s="2"/>
      <c r="X73" s="2"/>
      <c r="Y73" s="2"/>
      <c r="Z73" s="148"/>
      <c r="AA73" s="51"/>
      <c r="AB73" s="302" t="str">
        <f t="shared" ref="AB73" si="29">+A73</f>
        <v>2.1.A.C - Capacity Analysis Feasible (Build) Alternative(s)</v>
      </c>
      <c r="AC73" s="302"/>
      <c r="AD73" s="34"/>
      <c r="AE73" s="18"/>
    </row>
    <row r="74" spans="1:39" s="50" customFormat="1" ht="14.25" customHeight="1" x14ac:dyDescent="0.25">
      <c r="A74" s="302" t="s">
        <v>416</v>
      </c>
      <c r="B74" s="302"/>
      <c r="C74" s="126"/>
      <c r="D74" s="19"/>
      <c r="E74" s="7"/>
      <c r="F74" s="7"/>
      <c r="G74" s="7"/>
      <c r="H74" s="7"/>
      <c r="I74" s="7"/>
      <c r="J74" s="7"/>
      <c r="K74" s="7"/>
      <c r="L74" s="98"/>
      <c r="M74" s="112"/>
      <c r="N74" s="38"/>
      <c r="O74" s="302" t="str">
        <f t="shared" ref="O74" si="30">+A74</f>
        <v>2.1.A.D - Safety Analysis for Feasible (Build) Alternative(s)</v>
      </c>
      <c r="P74" s="302"/>
      <c r="Q74" s="156"/>
      <c r="R74" s="108"/>
      <c r="T74" s="2"/>
      <c r="U74" s="2"/>
      <c r="V74" s="2"/>
      <c r="W74" s="2"/>
      <c r="X74" s="2"/>
      <c r="Y74" s="2"/>
      <c r="Z74" s="148"/>
      <c r="AA74" s="51"/>
      <c r="AB74" s="302" t="str">
        <f t="shared" ref="AB74" si="31">+A74</f>
        <v>2.1.A.D - Safety Analysis for Feasible (Build) Alternative(s)</v>
      </c>
      <c r="AC74" s="302"/>
      <c r="AD74" s="34"/>
      <c r="AE74" s="18"/>
    </row>
    <row r="75" spans="1:39" ht="14.25" customHeight="1" x14ac:dyDescent="0.25">
      <c r="A75" s="302" t="s">
        <v>417</v>
      </c>
      <c r="B75" s="302"/>
      <c r="C75" s="126"/>
      <c r="N75" s="38"/>
      <c r="O75" s="302" t="str">
        <f t="shared" si="3"/>
        <v>2.1.A.E - Field Survey and Aerial Mapping -  Planning Level</v>
      </c>
      <c r="P75" s="302"/>
      <c r="Q75" s="156"/>
      <c r="R75" s="108"/>
      <c r="S75" s="50"/>
      <c r="Z75" s="148"/>
      <c r="AA75" s="51"/>
      <c r="AB75" s="302" t="str">
        <f t="shared" si="20"/>
        <v>2.1.A.E - Field Survey and Aerial Mapping -  Planning Level</v>
      </c>
      <c r="AC75" s="302"/>
      <c r="AD75" s="34"/>
      <c r="AE75" s="18"/>
      <c r="AF75" s="50"/>
      <c r="AG75" s="50"/>
      <c r="AH75" s="50"/>
      <c r="AK75" s="50"/>
      <c r="AL75" s="50"/>
      <c r="AM75" s="50"/>
    </row>
    <row r="76" spans="1:39" ht="14.25" customHeight="1" x14ac:dyDescent="0.25">
      <c r="A76" s="302" t="s">
        <v>418</v>
      </c>
      <c r="B76" s="302"/>
      <c r="C76" s="126"/>
      <c r="N76" s="38"/>
      <c r="O76" s="302" t="str">
        <f t="shared" si="3"/>
        <v>2.1.A.F - Typical Section</v>
      </c>
      <c r="P76" s="302"/>
      <c r="Q76" s="156"/>
      <c r="R76" s="108"/>
      <c r="S76" s="50"/>
      <c r="Z76" s="148"/>
      <c r="AA76" s="51"/>
      <c r="AB76" s="302" t="str">
        <f t="shared" si="20"/>
        <v>2.1.A.F - Typical Section</v>
      </c>
      <c r="AC76" s="302"/>
      <c r="AD76" s="34"/>
      <c r="AE76" s="18"/>
      <c r="AF76" s="50"/>
      <c r="AG76" s="50"/>
      <c r="AH76" s="50"/>
      <c r="AK76" s="50"/>
      <c r="AL76" s="50"/>
      <c r="AM76" s="50"/>
    </row>
    <row r="77" spans="1:39" ht="14.25" customHeight="1" x14ac:dyDescent="0.25">
      <c r="A77" s="302" t="s">
        <v>419</v>
      </c>
      <c r="B77" s="302"/>
      <c r="C77" s="126"/>
      <c r="N77" s="38"/>
      <c r="O77" s="302" t="str">
        <f t="shared" si="3"/>
        <v>2.1.A.G - Preliminary Alignment and Profile</v>
      </c>
      <c r="P77" s="302"/>
      <c r="Q77" s="156"/>
      <c r="R77" s="108"/>
      <c r="S77" s="50"/>
      <c r="Z77" s="148"/>
      <c r="AA77" s="51"/>
      <c r="AB77" s="302" t="str">
        <f t="shared" si="20"/>
        <v>2.1.A.G - Preliminary Alignment and Profile</v>
      </c>
      <c r="AC77" s="302"/>
      <c r="AD77" s="34"/>
      <c r="AE77" s="18"/>
      <c r="AF77" s="50"/>
      <c r="AG77" s="50"/>
      <c r="AH77" s="50"/>
      <c r="AK77" s="50"/>
      <c r="AL77" s="50"/>
      <c r="AM77" s="50"/>
    </row>
    <row r="78" spans="1:39" ht="14.25" customHeight="1" x14ac:dyDescent="0.25">
      <c r="A78" s="302" t="s">
        <v>420</v>
      </c>
      <c r="B78" s="302"/>
      <c r="C78" s="126"/>
      <c r="N78" s="38"/>
      <c r="O78" s="302" t="str">
        <f t="shared" si="3"/>
        <v>2.1.A.H - Cross-Sections</v>
      </c>
      <c r="P78" s="302"/>
      <c r="Q78" s="156"/>
      <c r="R78" s="108"/>
      <c r="S78" s="50"/>
      <c r="Z78" s="148"/>
      <c r="AA78" s="51"/>
      <c r="AB78" s="302" t="str">
        <f t="shared" si="20"/>
        <v>2.1.A.H - Cross-Sections</v>
      </c>
      <c r="AC78" s="302"/>
      <c r="AD78" s="34"/>
      <c r="AE78" s="18"/>
      <c r="AF78" s="50"/>
      <c r="AG78" s="50"/>
      <c r="AH78" s="50"/>
      <c r="AK78" s="50"/>
      <c r="AL78" s="50"/>
      <c r="AM78" s="50"/>
    </row>
    <row r="79" spans="1:39" ht="14.25" customHeight="1" x14ac:dyDescent="0.25">
      <c r="A79" s="302" t="s">
        <v>421</v>
      </c>
      <c r="B79" s="302"/>
      <c r="C79" s="126"/>
      <c r="N79" s="38"/>
      <c r="O79" s="302" t="str">
        <f t="shared" si="3"/>
        <v>2.1.A.I - Mapping</v>
      </c>
      <c r="P79" s="302"/>
      <c r="Q79" s="156"/>
      <c r="R79" s="108"/>
      <c r="S79" s="50"/>
      <c r="Z79" s="148"/>
      <c r="AA79" s="51"/>
      <c r="AB79" s="302" t="str">
        <f t="shared" si="20"/>
        <v>2.1.A.I - Mapping</v>
      </c>
      <c r="AC79" s="302"/>
      <c r="AD79" s="34"/>
      <c r="AE79" s="18"/>
      <c r="AF79" s="50"/>
      <c r="AG79" s="50"/>
      <c r="AH79" s="50"/>
      <c r="AK79" s="50"/>
      <c r="AL79" s="50"/>
      <c r="AM79" s="50"/>
    </row>
    <row r="80" spans="1:39" s="50" customFormat="1" ht="14.25" customHeight="1" x14ac:dyDescent="0.25">
      <c r="A80" s="302" t="s">
        <v>422</v>
      </c>
      <c r="B80" s="302"/>
      <c r="C80" s="126"/>
      <c r="D80" s="19"/>
      <c r="E80" s="7"/>
      <c r="F80" s="7"/>
      <c r="G80" s="7"/>
      <c r="H80" s="7"/>
      <c r="I80" s="7"/>
      <c r="J80" s="7"/>
      <c r="K80" s="7"/>
      <c r="L80" s="98"/>
      <c r="M80" s="112"/>
      <c r="N80" s="38"/>
      <c r="O80" s="302" t="str">
        <f t="shared" ref="O80:O81" si="32">+A80</f>
        <v>2.1.A.J - Stakeholder Public Involvement</v>
      </c>
      <c r="P80" s="302"/>
      <c r="Q80" s="156"/>
      <c r="R80" s="108"/>
      <c r="T80" s="2"/>
      <c r="U80" s="2"/>
      <c r="V80" s="2"/>
      <c r="W80" s="2"/>
      <c r="X80" s="2"/>
      <c r="Y80" s="2"/>
      <c r="Z80" s="148"/>
      <c r="AA80" s="51"/>
      <c r="AB80" s="302" t="str">
        <f t="shared" ref="AB80:AB81" si="33">+A80</f>
        <v>2.1.A.J - Stakeholder Public Involvement</v>
      </c>
      <c r="AC80" s="302"/>
      <c r="AD80" s="34"/>
      <c r="AE80" s="18"/>
    </row>
    <row r="81" spans="1:39" ht="14.25" customHeight="1" thickBot="1" x14ac:dyDescent="0.3">
      <c r="A81" s="305" t="s">
        <v>467</v>
      </c>
      <c r="B81" s="305"/>
      <c r="C81" s="190"/>
      <c r="D81" s="179"/>
      <c r="E81" s="179"/>
      <c r="F81" s="179"/>
      <c r="G81" s="179"/>
      <c r="H81" s="179"/>
      <c r="I81" s="179"/>
      <c r="J81" s="179"/>
      <c r="K81" s="179"/>
      <c r="L81" s="180"/>
      <c r="M81" s="181"/>
      <c r="N81" s="182"/>
      <c r="O81" s="305" t="str">
        <f t="shared" si="32"/>
        <v>2.1.A.K - Prepare Feasibility Study</v>
      </c>
      <c r="P81" s="305"/>
      <c r="Q81" s="191"/>
      <c r="R81" s="184"/>
      <c r="S81" s="185"/>
      <c r="T81" s="186"/>
      <c r="U81" s="186"/>
      <c r="V81" s="186"/>
      <c r="W81" s="186"/>
      <c r="X81" s="186"/>
      <c r="Y81" s="186"/>
      <c r="Z81" s="187"/>
      <c r="AA81" s="188"/>
      <c r="AB81" s="305" t="str">
        <f t="shared" si="33"/>
        <v>2.1.A.K - Prepare Feasibility Study</v>
      </c>
      <c r="AC81" s="305"/>
      <c r="AD81" s="192"/>
      <c r="AE81" s="185"/>
      <c r="AF81" s="185"/>
      <c r="AG81" s="185"/>
      <c r="AH81" s="185"/>
      <c r="AI81" s="185"/>
      <c r="AJ81" s="185"/>
      <c r="AK81" s="185"/>
      <c r="AL81" s="185"/>
      <c r="AM81" s="185"/>
    </row>
    <row r="82" spans="1:39" s="50" customFormat="1" ht="15" customHeight="1" x14ac:dyDescent="0.25">
      <c r="A82" s="320" t="s">
        <v>342</v>
      </c>
      <c r="B82" s="320"/>
      <c r="C82" s="129"/>
      <c r="D82" s="73"/>
      <c r="E82" s="74"/>
      <c r="F82" s="74"/>
      <c r="G82" s="74"/>
      <c r="H82" s="74"/>
      <c r="I82" s="74"/>
      <c r="J82" s="74"/>
      <c r="K82" s="74"/>
      <c r="L82" s="97"/>
      <c r="M82" s="215"/>
      <c r="N82" s="38"/>
      <c r="O82" s="320" t="str">
        <f t="shared" si="3"/>
        <v>TOTAL 2.1 - Develop Preliminary Alternatives</v>
      </c>
      <c r="P82" s="320"/>
      <c r="Q82" s="159"/>
      <c r="R82" s="110"/>
      <c r="S82" s="54"/>
      <c r="T82" s="113"/>
      <c r="U82" s="113"/>
      <c r="V82" s="113"/>
      <c r="W82" s="113"/>
      <c r="X82" s="113"/>
      <c r="Y82" s="113"/>
      <c r="Z82" s="149"/>
      <c r="AA82" s="51"/>
      <c r="AB82" s="320" t="str">
        <f t="shared" si="20"/>
        <v>TOTAL 2.1 - Develop Preliminary Alternatives</v>
      </c>
      <c r="AC82" s="320"/>
      <c r="AD82" s="69"/>
      <c r="AE82" s="53"/>
      <c r="AF82" s="54"/>
      <c r="AG82" s="54"/>
      <c r="AH82" s="54"/>
      <c r="AI82" s="54"/>
      <c r="AJ82" s="54"/>
      <c r="AK82" s="54"/>
      <c r="AL82" s="54"/>
      <c r="AM82" s="54"/>
    </row>
    <row r="83" spans="1:39" x14ac:dyDescent="0.25">
      <c r="A83" s="325"/>
      <c r="B83" s="325"/>
      <c r="C83" s="121"/>
      <c r="N83" s="38"/>
      <c r="O83" s="325"/>
      <c r="P83" s="325"/>
      <c r="Q83" s="151"/>
      <c r="R83" s="108"/>
      <c r="S83" s="50"/>
      <c r="Z83" s="148"/>
      <c r="AA83" s="51"/>
      <c r="AB83" s="325"/>
      <c r="AC83" s="325"/>
      <c r="AD83" s="35"/>
      <c r="AE83" s="18"/>
      <c r="AF83" s="50"/>
      <c r="AG83" s="50"/>
      <c r="AH83" s="50"/>
      <c r="AK83" s="50"/>
      <c r="AL83" s="50"/>
      <c r="AM83" s="50"/>
    </row>
    <row r="84" spans="1:39" ht="15" customHeight="1" x14ac:dyDescent="0.25">
      <c r="A84" s="314" t="s">
        <v>169</v>
      </c>
      <c r="B84" s="314"/>
      <c r="C84" s="122"/>
      <c r="D84" s="73"/>
      <c r="E84" s="74"/>
      <c r="F84" s="74"/>
      <c r="G84" s="74"/>
      <c r="H84" s="74"/>
      <c r="I84" s="74"/>
      <c r="J84" s="74"/>
      <c r="K84" s="74"/>
      <c r="L84" s="97"/>
      <c r="M84" s="215"/>
      <c r="N84" s="38"/>
      <c r="O84" s="314" t="str">
        <f t="shared" ref="O84:O157" si="34">+A84</f>
        <v>2.2 - Perform Environmental Field Studies</v>
      </c>
      <c r="P84" s="314"/>
      <c r="Q84" s="152"/>
      <c r="R84" s="110"/>
      <c r="S84" s="54"/>
      <c r="T84" s="113"/>
      <c r="U84" s="113"/>
      <c r="V84" s="113"/>
      <c r="W84" s="113"/>
      <c r="X84" s="113"/>
      <c r="Y84" s="113"/>
      <c r="Z84" s="149"/>
      <c r="AA84" s="51"/>
      <c r="AB84" s="314" t="str">
        <f t="shared" si="20"/>
        <v>2.2 - Perform Environmental Field Studies</v>
      </c>
      <c r="AC84" s="314"/>
      <c r="AD84" s="52"/>
      <c r="AE84" s="53"/>
      <c r="AF84" s="54"/>
      <c r="AG84" s="54"/>
      <c r="AH84" s="54"/>
      <c r="AI84" s="54"/>
      <c r="AJ84" s="54"/>
      <c r="AK84" s="54"/>
      <c r="AL84" s="54"/>
      <c r="AM84" s="54"/>
    </row>
    <row r="85" spans="1:39" ht="14.25" customHeight="1" x14ac:dyDescent="0.25">
      <c r="A85" s="303" t="s">
        <v>193</v>
      </c>
      <c r="B85" s="303"/>
      <c r="C85" s="123"/>
      <c r="N85" s="38"/>
      <c r="O85" s="303" t="str">
        <f t="shared" si="34"/>
        <v>2.2.A - Property Owner Notification</v>
      </c>
      <c r="P85" s="303"/>
      <c r="Q85" s="153"/>
      <c r="R85" s="108"/>
      <c r="S85" s="50"/>
      <c r="Z85" s="148"/>
      <c r="AA85" s="51"/>
      <c r="AB85" s="303" t="str">
        <f t="shared" si="20"/>
        <v>2.2.A - Property Owner Notification</v>
      </c>
      <c r="AC85" s="303"/>
      <c r="AD85" s="33"/>
      <c r="AE85" s="18"/>
      <c r="AF85" s="50"/>
      <c r="AG85" s="50"/>
      <c r="AH85" s="50"/>
      <c r="AK85" s="50"/>
      <c r="AL85" s="50"/>
      <c r="AM85" s="50"/>
    </row>
    <row r="86" spans="1:39" ht="14.25" customHeight="1" x14ac:dyDescent="0.25">
      <c r="A86" s="322" t="s">
        <v>194</v>
      </c>
      <c r="B86" s="322"/>
      <c r="C86" s="123"/>
      <c r="N86" s="38"/>
      <c r="O86" s="322" t="str">
        <f t="shared" si="34"/>
        <v>2.2.B – Cultural Resources Scoping Request From</v>
      </c>
      <c r="P86" s="322"/>
      <c r="Q86" s="153"/>
      <c r="R86" s="108"/>
      <c r="S86" s="50"/>
      <c r="Z86" s="148"/>
      <c r="AA86" s="51"/>
      <c r="AB86" s="322" t="str">
        <f t="shared" si="20"/>
        <v>2.2.B – Cultural Resources Scoping Request From</v>
      </c>
      <c r="AC86" s="322"/>
      <c r="AD86" s="33"/>
      <c r="AE86" s="18"/>
      <c r="AF86" s="50"/>
      <c r="AG86" s="50"/>
      <c r="AH86" s="50"/>
      <c r="AK86" s="50"/>
      <c r="AL86" s="50"/>
      <c r="AM86" s="50"/>
    </row>
    <row r="87" spans="1:39" ht="14.25" customHeight="1" x14ac:dyDescent="0.25">
      <c r="A87" s="303" t="s">
        <v>195</v>
      </c>
      <c r="B87" s="303"/>
      <c r="C87" s="123"/>
      <c r="N87" s="38"/>
      <c r="O87" s="303" t="str">
        <f t="shared" si="34"/>
        <v>2.2.C - Ecological Survey Report</v>
      </c>
      <c r="P87" s="303"/>
      <c r="Q87" s="153"/>
      <c r="R87" s="108"/>
      <c r="S87" s="50"/>
      <c r="Z87" s="148"/>
      <c r="AA87" s="51"/>
      <c r="AB87" s="303" t="str">
        <f t="shared" si="20"/>
        <v>2.2.C - Ecological Survey Report</v>
      </c>
      <c r="AC87" s="303"/>
      <c r="AD87" s="33"/>
      <c r="AE87" s="18"/>
      <c r="AF87" s="50"/>
      <c r="AG87" s="50"/>
      <c r="AH87" s="50"/>
      <c r="AK87" s="50"/>
      <c r="AL87" s="50"/>
      <c r="AM87" s="50"/>
    </row>
    <row r="88" spans="1:39" ht="14.25" customHeight="1" x14ac:dyDescent="0.25">
      <c r="A88" s="303" t="s">
        <v>440</v>
      </c>
      <c r="B88" s="303"/>
      <c r="C88" s="123"/>
      <c r="N88" s="38"/>
      <c r="O88" s="303" t="str">
        <f t="shared" si="34"/>
        <v>2.2.D - Regulated Materials Review Screening Form</v>
      </c>
      <c r="P88" s="303"/>
      <c r="Q88" s="153"/>
      <c r="R88" s="108"/>
      <c r="S88" s="50"/>
      <c r="Z88" s="148"/>
      <c r="AA88" s="51"/>
      <c r="AB88" s="303" t="str">
        <f t="shared" si="20"/>
        <v>2.2.D - Regulated Materials Review Screening Form</v>
      </c>
      <c r="AC88" s="303"/>
      <c r="AD88" s="33"/>
      <c r="AE88" s="18"/>
      <c r="AF88" s="50"/>
      <c r="AG88" s="50"/>
      <c r="AH88" s="50"/>
      <c r="AK88" s="50"/>
      <c r="AL88" s="50"/>
      <c r="AM88" s="50"/>
    </row>
    <row r="89" spans="1:39" ht="14.25" customHeight="1" x14ac:dyDescent="0.25">
      <c r="A89" s="303" t="s">
        <v>196</v>
      </c>
      <c r="B89" s="303"/>
      <c r="C89" s="123"/>
      <c r="N89" s="38"/>
      <c r="O89" s="303" t="str">
        <f t="shared" si="34"/>
        <v>2.2.E - Social and Economic Resources</v>
      </c>
      <c r="P89" s="303"/>
      <c r="Q89" s="153"/>
      <c r="R89" s="108"/>
      <c r="S89" s="50"/>
      <c r="Z89" s="148"/>
      <c r="AA89" s="51"/>
      <c r="AB89" s="303" t="str">
        <f t="shared" si="20"/>
        <v>2.2.E - Social and Economic Resources</v>
      </c>
      <c r="AC89" s="303"/>
      <c r="AD89" s="33"/>
      <c r="AE89" s="18"/>
      <c r="AF89" s="50"/>
      <c r="AG89" s="50"/>
      <c r="AH89" s="50"/>
      <c r="AK89" s="50"/>
      <c r="AL89" s="50"/>
      <c r="AM89" s="50"/>
    </row>
    <row r="90" spans="1:39" ht="14.25" customHeight="1" x14ac:dyDescent="0.25">
      <c r="A90" s="303" t="s">
        <v>197</v>
      </c>
      <c r="B90" s="303"/>
      <c r="C90" s="123"/>
      <c r="N90" s="38"/>
      <c r="O90" s="303" t="str">
        <f t="shared" si="34"/>
        <v>2.2.F - 4(f) determinations</v>
      </c>
      <c r="P90" s="303"/>
      <c r="Q90" s="153"/>
      <c r="R90" s="108"/>
      <c r="S90" s="50"/>
      <c r="Z90" s="148"/>
      <c r="AA90" s="51"/>
      <c r="AB90" s="303" t="str">
        <f t="shared" si="20"/>
        <v>2.2.F - 4(f) determinations</v>
      </c>
      <c r="AC90" s="303"/>
      <c r="AD90" s="33"/>
      <c r="AE90" s="18"/>
      <c r="AF90" s="50"/>
      <c r="AG90" s="50"/>
      <c r="AH90" s="50"/>
      <c r="AK90" s="50"/>
      <c r="AL90" s="50"/>
      <c r="AM90" s="50"/>
    </row>
    <row r="91" spans="1:39" ht="14.25" customHeight="1" x14ac:dyDescent="0.25">
      <c r="A91" s="303" t="s">
        <v>198</v>
      </c>
      <c r="B91" s="303"/>
      <c r="C91" s="123"/>
      <c r="N91" s="38"/>
      <c r="O91" s="303" t="str">
        <f t="shared" si="34"/>
        <v>2.2.G - Noise Analysis</v>
      </c>
      <c r="P91" s="303"/>
      <c r="Q91" s="153"/>
      <c r="R91" s="108"/>
      <c r="S91" s="50"/>
      <c r="Z91" s="148"/>
      <c r="AA91" s="51"/>
      <c r="AB91" s="303" t="str">
        <f t="shared" si="20"/>
        <v>2.2.G - Noise Analysis</v>
      </c>
      <c r="AC91" s="303"/>
      <c r="AD91" s="33"/>
      <c r="AE91" s="18"/>
      <c r="AF91" s="50"/>
      <c r="AG91" s="50"/>
      <c r="AH91" s="50"/>
      <c r="AK91" s="50"/>
      <c r="AL91" s="50"/>
      <c r="AM91" s="50"/>
    </row>
    <row r="92" spans="1:39" ht="14.25" customHeight="1" x14ac:dyDescent="0.25">
      <c r="A92" s="303" t="s">
        <v>191</v>
      </c>
      <c r="B92" s="303"/>
      <c r="C92" s="123"/>
      <c r="N92" s="38"/>
      <c r="O92" s="303" t="str">
        <f t="shared" si="34"/>
        <v>2.2.H - Noise Analysis - Public Involvement</v>
      </c>
      <c r="P92" s="303"/>
      <c r="Q92" s="153"/>
      <c r="R92" s="108"/>
      <c r="S92" s="50"/>
      <c r="Z92" s="148"/>
      <c r="AA92" s="51"/>
      <c r="AB92" s="303" t="str">
        <f t="shared" si="20"/>
        <v>2.2.H - Noise Analysis - Public Involvement</v>
      </c>
      <c r="AC92" s="303"/>
      <c r="AD92" s="33"/>
      <c r="AE92" s="18"/>
      <c r="AF92" s="50"/>
      <c r="AG92" s="50"/>
      <c r="AH92" s="50"/>
      <c r="AK92" s="50"/>
      <c r="AL92" s="50"/>
      <c r="AM92" s="50"/>
    </row>
    <row r="93" spans="1:39" ht="14.25" customHeight="1" thickBot="1" x14ac:dyDescent="0.3">
      <c r="A93" s="321" t="s">
        <v>192</v>
      </c>
      <c r="B93" s="321"/>
      <c r="C93" s="178"/>
      <c r="D93" s="179"/>
      <c r="E93" s="179"/>
      <c r="F93" s="179"/>
      <c r="G93" s="179"/>
      <c r="H93" s="179"/>
      <c r="I93" s="179"/>
      <c r="J93" s="179"/>
      <c r="K93" s="179"/>
      <c r="L93" s="180"/>
      <c r="M93" s="181"/>
      <c r="N93" s="182"/>
      <c r="O93" s="321" t="str">
        <f t="shared" si="34"/>
        <v>2.2.I – Phase I Cultural Resource  History/Architecture Survey</v>
      </c>
      <c r="P93" s="321"/>
      <c r="Q93" s="183"/>
      <c r="R93" s="184"/>
      <c r="S93" s="185"/>
      <c r="T93" s="186"/>
      <c r="U93" s="186"/>
      <c r="V93" s="186"/>
      <c r="W93" s="186"/>
      <c r="X93" s="186"/>
      <c r="Y93" s="186"/>
      <c r="Z93" s="187"/>
      <c r="AA93" s="188"/>
      <c r="AB93" s="321" t="str">
        <f t="shared" si="20"/>
        <v>2.2.I – Phase I Cultural Resource  History/Architecture Survey</v>
      </c>
      <c r="AC93" s="321"/>
      <c r="AD93" s="189"/>
      <c r="AE93" s="185"/>
      <c r="AF93" s="185"/>
      <c r="AG93" s="185"/>
      <c r="AH93" s="185"/>
      <c r="AI93" s="185"/>
      <c r="AJ93" s="185"/>
      <c r="AK93" s="185"/>
      <c r="AL93" s="185"/>
      <c r="AM93" s="185"/>
    </row>
    <row r="94" spans="1:39" s="50" customFormat="1" ht="15" customHeight="1" x14ac:dyDescent="0.25">
      <c r="A94" s="320" t="s">
        <v>343</v>
      </c>
      <c r="B94" s="320"/>
      <c r="C94" s="124"/>
      <c r="D94" s="73"/>
      <c r="E94" s="74"/>
      <c r="F94" s="74"/>
      <c r="G94" s="74"/>
      <c r="H94" s="74"/>
      <c r="I94" s="74"/>
      <c r="J94" s="74"/>
      <c r="K94" s="74"/>
      <c r="L94" s="97"/>
      <c r="M94" s="215"/>
      <c r="N94" s="38"/>
      <c r="O94" s="320" t="str">
        <f t="shared" si="34"/>
        <v>TOTAL 2.2 - Perform Environmental Field Studies</v>
      </c>
      <c r="P94" s="320"/>
      <c r="Q94" s="154"/>
      <c r="R94" s="110"/>
      <c r="S94" s="54"/>
      <c r="T94" s="113"/>
      <c r="U94" s="113"/>
      <c r="V94" s="113"/>
      <c r="W94" s="113"/>
      <c r="X94" s="113"/>
      <c r="Y94" s="113"/>
      <c r="Z94" s="149"/>
      <c r="AA94" s="51"/>
      <c r="AB94" s="320" t="str">
        <f t="shared" ref="AB94:AB168" si="35">+A94</f>
        <v>TOTAL 2.2 - Perform Environmental Field Studies</v>
      </c>
      <c r="AC94" s="320"/>
      <c r="AD94" s="71"/>
      <c r="AE94" s="53"/>
      <c r="AF94" s="54"/>
      <c r="AG94" s="54"/>
      <c r="AH94" s="54"/>
      <c r="AI94" s="54"/>
      <c r="AJ94" s="54"/>
      <c r="AK94" s="54"/>
      <c r="AL94" s="54"/>
      <c r="AM94" s="54"/>
    </row>
    <row r="95" spans="1:39" x14ac:dyDescent="0.25">
      <c r="A95" s="325"/>
      <c r="B95" s="325"/>
      <c r="C95" s="121"/>
      <c r="N95" s="38"/>
      <c r="O95" s="325"/>
      <c r="P95" s="325"/>
      <c r="Q95" s="151"/>
      <c r="R95" s="108"/>
      <c r="S95" s="50"/>
      <c r="Z95" s="148"/>
      <c r="AA95" s="51"/>
      <c r="AB95" s="325"/>
      <c r="AC95" s="325"/>
      <c r="AD95" s="35"/>
      <c r="AE95" s="18"/>
      <c r="AF95" s="50"/>
      <c r="AG95" s="50"/>
      <c r="AH95" s="50"/>
      <c r="AK95" s="50"/>
      <c r="AL95" s="50"/>
      <c r="AM95" s="50"/>
    </row>
    <row r="96" spans="1:39" ht="18" customHeight="1" x14ac:dyDescent="0.25">
      <c r="A96" s="314" t="s">
        <v>170</v>
      </c>
      <c r="B96" s="314"/>
      <c r="C96" s="122"/>
      <c r="D96" s="73"/>
      <c r="E96" s="74"/>
      <c r="F96" s="74"/>
      <c r="G96" s="74"/>
      <c r="H96" s="74"/>
      <c r="I96" s="74"/>
      <c r="J96" s="74"/>
      <c r="K96" s="74"/>
      <c r="L96" s="97"/>
      <c r="M96" s="215"/>
      <c r="N96" s="38"/>
      <c r="O96" s="314" t="str">
        <f t="shared" si="34"/>
        <v>2.3 - AER Design</v>
      </c>
      <c r="P96" s="314"/>
      <c r="Q96" s="152"/>
      <c r="R96" s="110"/>
      <c r="S96" s="54"/>
      <c r="T96" s="113"/>
      <c r="U96" s="113"/>
      <c r="V96" s="113"/>
      <c r="W96" s="113"/>
      <c r="X96" s="113"/>
      <c r="Y96" s="113"/>
      <c r="Z96" s="149"/>
      <c r="AA96" s="51"/>
      <c r="AB96" s="314" t="str">
        <f t="shared" si="35"/>
        <v>2.3 - AER Design</v>
      </c>
      <c r="AC96" s="314"/>
      <c r="AD96" s="52"/>
      <c r="AE96" s="53"/>
      <c r="AF96" s="54"/>
      <c r="AG96" s="54"/>
      <c r="AH96" s="54"/>
      <c r="AI96" s="54"/>
      <c r="AJ96" s="54"/>
      <c r="AK96" s="54"/>
      <c r="AL96" s="54"/>
      <c r="AM96" s="54"/>
    </row>
    <row r="97" spans="1:39" ht="14.25" customHeight="1" x14ac:dyDescent="0.25">
      <c r="A97" s="318" t="s">
        <v>199</v>
      </c>
      <c r="B97" s="318"/>
      <c r="C97" s="125"/>
      <c r="D97" s="132"/>
      <c r="E97" s="133"/>
      <c r="F97" s="133"/>
      <c r="G97" s="133"/>
      <c r="H97" s="133"/>
      <c r="I97" s="133"/>
      <c r="J97" s="133"/>
      <c r="K97" s="133"/>
      <c r="L97" s="99"/>
      <c r="M97" s="216"/>
      <c r="N97" s="38"/>
      <c r="O97" s="318" t="str">
        <f t="shared" si="34"/>
        <v>2.3.A - Field Survey and Aerial Mapping</v>
      </c>
      <c r="P97" s="318"/>
      <c r="Q97" s="155"/>
      <c r="R97" s="233"/>
      <c r="S97" s="63"/>
      <c r="T97" s="251"/>
      <c r="U97" s="251"/>
      <c r="V97" s="251"/>
      <c r="W97" s="251"/>
      <c r="X97" s="251"/>
      <c r="Y97" s="251"/>
      <c r="Z97" s="252"/>
      <c r="AA97" s="51"/>
      <c r="AB97" s="318" t="str">
        <f t="shared" si="35"/>
        <v>2.3.A - Field Survey and Aerial Mapping</v>
      </c>
      <c r="AC97" s="318"/>
      <c r="AD97" s="61"/>
      <c r="AE97" s="62"/>
      <c r="AF97" s="63"/>
      <c r="AG97" s="63"/>
      <c r="AH97" s="63"/>
      <c r="AI97" s="63"/>
      <c r="AJ97" s="63"/>
      <c r="AK97" s="63"/>
      <c r="AL97" s="63"/>
      <c r="AM97" s="63"/>
    </row>
    <row r="98" spans="1:39" s="50" customFormat="1" ht="14.25" customHeight="1" x14ac:dyDescent="0.25">
      <c r="A98" s="309" t="s">
        <v>200</v>
      </c>
      <c r="B98" s="309"/>
      <c r="C98" s="130"/>
      <c r="D98" s="140"/>
      <c r="E98" s="141"/>
      <c r="F98" s="141"/>
      <c r="G98" s="141"/>
      <c r="H98" s="141"/>
      <c r="I98" s="141"/>
      <c r="J98" s="141"/>
      <c r="K98" s="141"/>
      <c r="L98" s="104"/>
      <c r="M98" s="220"/>
      <c r="N98" s="38"/>
      <c r="O98" s="309" t="str">
        <f t="shared" si="34"/>
        <v>2.3.A.A - Project Control, Benchmarks, and  Reference Points</v>
      </c>
      <c r="P98" s="309"/>
      <c r="Q98" s="160"/>
      <c r="R98" s="238"/>
      <c r="S98" s="68"/>
      <c r="T98" s="261"/>
      <c r="U98" s="261"/>
      <c r="V98" s="261"/>
      <c r="W98" s="261"/>
      <c r="X98" s="261"/>
      <c r="Y98" s="261"/>
      <c r="Z98" s="262"/>
      <c r="AA98" s="51"/>
      <c r="AB98" s="309" t="str">
        <f t="shared" si="35"/>
        <v>2.3.A.A - Project Control, Benchmarks, and  Reference Points</v>
      </c>
      <c r="AC98" s="309"/>
      <c r="AD98" s="66"/>
      <c r="AE98" s="67"/>
      <c r="AF98" s="68"/>
      <c r="AG98" s="68"/>
      <c r="AH98" s="68"/>
      <c r="AI98" s="68"/>
      <c r="AJ98" s="68"/>
      <c r="AK98" s="68"/>
      <c r="AL98" s="68"/>
      <c r="AM98" s="68"/>
    </row>
    <row r="99" spans="1:39" s="50" customFormat="1" ht="14.25" customHeight="1" x14ac:dyDescent="0.25">
      <c r="A99" s="301" t="s">
        <v>476</v>
      </c>
      <c r="B99" s="301"/>
      <c r="C99" s="126"/>
      <c r="D99" s="19"/>
      <c r="E99" s="7"/>
      <c r="F99" s="7"/>
      <c r="G99" s="7"/>
      <c r="H99" s="7"/>
      <c r="I99" s="7"/>
      <c r="J99" s="7"/>
      <c r="K99" s="7"/>
      <c r="L99" s="98"/>
      <c r="M99" s="112"/>
      <c r="N99" s="38"/>
      <c r="O99" s="301" t="str">
        <f t="shared" ref="O99:O100" si="36">+A99</f>
        <v>2.3.A.A.1 - Type "A" Concrete Monument (See RM 1.1)</v>
      </c>
      <c r="P99" s="301"/>
      <c r="Q99" s="156"/>
      <c r="R99" s="108"/>
      <c r="T99" s="2"/>
      <c r="U99" s="2"/>
      <c r="V99" s="2"/>
      <c r="W99" s="2"/>
      <c r="X99" s="2"/>
      <c r="Y99" s="2"/>
      <c r="Z99" s="148"/>
      <c r="AA99" s="51"/>
      <c r="AB99" s="301" t="str">
        <f t="shared" ref="AB99:AB100" si="37">+A99</f>
        <v>2.3.A.A.1 - Type "A" Concrete Monument (See RM 1.1)</v>
      </c>
      <c r="AC99" s="301"/>
      <c r="AD99" s="34"/>
      <c r="AE99" s="18"/>
    </row>
    <row r="100" spans="1:39" s="50" customFormat="1" ht="14.25" customHeight="1" x14ac:dyDescent="0.25">
      <c r="A100" s="301" t="s">
        <v>477</v>
      </c>
      <c r="B100" s="301"/>
      <c r="C100" s="126"/>
      <c r="D100" s="19"/>
      <c r="E100" s="7"/>
      <c r="F100" s="7"/>
      <c r="G100" s="7"/>
      <c r="H100" s="7"/>
      <c r="I100" s="7"/>
      <c r="J100" s="7"/>
      <c r="K100" s="7"/>
      <c r="L100" s="98"/>
      <c r="M100" s="112"/>
      <c r="N100" s="38"/>
      <c r="O100" s="301" t="str">
        <f t="shared" si="36"/>
        <v>2.3.A.A.2 - Type "B" Monument Specified</v>
      </c>
      <c r="P100" s="301"/>
      <c r="Q100" s="156"/>
      <c r="R100" s="108"/>
      <c r="T100" s="2"/>
      <c r="U100" s="2"/>
      <c r="V100" s="2"/>
      <c r="W100" s="2"/>
      <c r="X100" s="2"/>
      <c r="Y100" s="2"/>
      <c r="Z100" s="148"/>
      <c r="AA100" s="51"/>
      <c r="AB100" s="301" t="str">
        <f t="shared" si="37"/>
        <v>2.3.A.A.2 - Type "B" Monument Specified</v>
      </c>
      <c r="AC100" s="301"/>
      <c r="AD100" s="34"/>
      <c r="AE100" s="18"/>
    </row>
    <row r="101" spans="1:39" s="50" customFormat="1" ht="14.25" customHeight="1" x14ac:dyDescent="0.25">
      <c r="A101" s="309" t="s">
        <v>201</v>
      </c>
      <c r="B101" s="309"/>
      <c r="C101" s="130"/>
      <c r="D101" s="140"/>
      <c r="E101" s="141"/>
      <c r="F101" s="141"/>
      <c r="G101" s="141"/>
      <c r="H101" s="141"/>
      <c r="I101" s="141"/>
      <c r="J101" s="141"/>
      <c r="K101" s="141"/>
      <c r="L101" s="104"/>
      <c r="M101" s="220"/>
      <c r="N101" s="38"/>
      <c r="O101" s="309" t="str">
        <f t="shared" si="34"/>
        <v>2.3.A.B - Monumentation recovery</v>
      </c>
      <c r="P101" s="309"/>
      <c r="Q101" s="160"/>
      <c r="R101" s="238"/>
      <c r="S101" s="68"/>
      <c r="T101" s="261"/>
      <c r="U101" s="261"/>
      <c r="V101" s="261"/>
      <c r="W101" s="261"/>
      <c r="X101" s="261"/>
      <c r="Y101" s="261"/>
      <c r="Z101" s="262"/>
      <c r="AA101" s="51"/>
      <c r="AB101" s="309" t="str">
        <f t="shared" si="35"/>
        <v>2.3.A.B - Monumentation recovery</v>
      </c>
      <c r="AC101" s="309"/>
      <c r="AD101" s="66"/>
      <c r="AE101" s="67"/>
      <c r="AF101" s="68"/>
      <c r="AG101" s="68"/>
      <c r="AH101" s="68"/>
      <c r="AI101" s="68"/>
      <c r="AJ101" s="68"/>
      <c r="AK101" s="68"/>
      <c r="AL101" s="68"/>
      <c r="AM101" s="68"/>
    </row>
    <row r="102" spans="1:39" s="50" customFormat="1" ht="14.25" customHeight="1" x14ac:dyDescent="0.25">
      <c r="A102" s="301" t="s">
        <v>478</v>
      </c>
      <c r="B102" s="301"/>
      <c r="C102" s="126"/>
      <c r="D102" s="19"/>
      <c r="E102" s="7"/>
      <c r="F102" s="7"/>
      <c r="G102" s="7"/>
      <c r="H102" s="7"/>
      <c r="I102" s="7"/>
      <c r="J102" s="7"/>
      <c r="K102" s="7"/>
      <c r="L102" s="98"/>
      <c r="M102" s="112"/>
      <c r="N102" s="38"/>
      <c r="O102" s="301" t="str">
        <f t="shared" ref="O102:O103" si="38">+A102</f>
        <v>2.3.A.B.1 - Existing Centerline and R/W</v>
      </c>
      <c r="P102" s="301"/>
      <c r="Q102" s="156"/>
      <c r="R102" s="108"/>
      <c r="T102" s="2"/>
      <c r="U102" s="2"/>
      <c r="V102" s="2"/>
      <c r="W102" s="2"/>
      <c r="X102" s="2"/>
      <c r="Y102" s="2"/>
      <c r="Z102" s="148"/>
      <c r="AA102" s="51"/>
      <c r="AB102" s="301" t="str">
        <f t="shared" ref="AB102:AB103" si="39">+A102</f>
        <v>2.3.A.B.1 - Existing Centerline and R/W</v>
      </c>
      <c r="AC102" s="301"/>
      <c r="AD102" s="34"/>
      <c r="AE102" s="18"/>
    </row>
    <row r="103" spans="1:39" s="50" customFormat="1" ht="30.75" customHeight="1" x14ac:dyDescent="0.25">
      <c r="A103" s="301" t="s">
        <v>479</v>
      </c>
      <c r="B103" s="301"/>
      <c r="C103" s="126"/>
      <c r="D103" s="19"/>
      <c r="E103" s="7"/>
      <c r="F103" s="7"/>
      <c r="G103" s="7"/>
      <c r="H103" s="7"/>
      <c r="I103" s="7"/>
      <c r="J103" s="7"/>
      <c r="K103" s="7"/>
      <c r="L103" s="98"/>
      <c r="M103" s="112"/>
      <c r="N103" s="38"/>
      <c r="O103" s="301" t="str">
        <f t="shared" si="38"/>
        <v>2.3.A.B.2 - Property Lines (Used on projects with additional R/W needed)</v>
      </c>
      <c r="P103" s="301"/>
      <c r="Q103" s="156"/>
      <c r="R103" s="108"/>
      <c r="T103" s="2"/>
      <c r="U103" s="2"/>
      <c r="V103" s="2"/>
      <c r="W103" s="2"/>
      <c r="X103" s="2"/>
      <c r="Y103" s="2"/>
      <c r="Z103" s="148"/>
      <c r="AA103" s="51"/>
      <c r="AB103" s="301" t="str">
        <f t="shared" si="39"/>
        <v>2.3.A.B.2 - Property Lines (Used on projects with additional R/W needed)</v>
      </c>
      <c r="AC103" s="301"/>
      <c r="AD103" s="34"/>
      <c r="AE103" s="18"/>
    </row>
    <row r="104" spans="1:39" s="50" customFormat="1" ht="14.25" customHeight="1" x14ac:dyDescent="0.25">
      <c r="A104" s="309" t="s">
        <v>205</v>
      </c>
      <c r="B104" s="309"/>
      <c r="C104" s="130"/>
      <c r="D104" s="140"/>
      <c r="E104" s="141"/>
      <c r="F104" s="141"/>
      <c r="G104" s="141"/>
      <c r="H104" s="141"/>
      <c r="I104" s="141"/>
      <c r="J104" s="141"/>
      <c r="K104" s="141"/>
      <c r="L104" s="104"/>
      <c r="M104" s="220"/>
      <c r="N104" s="38"/>
      <c r="O104" s="309" t="str">
        <f t="shared" si="34"/>
        <v>2.3.A.C - Base Mapping (incl. field verify.)</v>
      </c>
      <c r="P104" s="309"/>
      <c r="Q104" s="160"/>
      <c r="R104" s="238"/>
      <c r="S104" s="68"/>
      <c r="T104" s="261"/>
      <c r="U104" s="261"/>
      <c r="V104" s="261"/>
      <c r="W104" s="261"/>
      <c r="X104" s="261"/>
      <c r="Y104" s="261"/>
      <c r="Z104" s="262"/>
      <c r="AA104" s="51"/>
      <c r="AB104" s="309" t="str">
        <f t="shared" si="35"/>
        <v>2.3.A.C - Base Mapping (incl. field verify.)</v>
      </c>
      <c r="AC104" s="309"/>
      <c r="AD104" s="66"/>
      <c r="AE104" s="67"/>
      <c r="AF104" s="68"/>
      <c r="AG104" s="68"/>
      <c r="AH104" s="68"/>
      <c r="AI104" s="68"/>
      <c r="AJ104" s="68"/>
      <c r="AK104" s="68"/>
      <c r="AL104" s="68"/>
      <c r="AM104" s="68"/>
    </row>
    <row r="105" spans="1:39" s="50" customFormat="1" ht="14.25" customHeight="1" x14ac:dyDescent="0.25">
      <c r="A105" s="301" t="s">
        <v>480</v>
      </c>
      <c r="B105" s="301"/>
      <c r="C105" s="126"/>
      <c r="D105" s="19"/>
      <c r="E105" s="7"/>
      <c r="F105" s="7"/>
      <c r="G105" s="7"/>
      <c r="H105" s="7"/>
      <c r="I105" s="7"/>
      <c r="J105" s="7"/>
      <c r="K105" s="7"/>
      <c r="L105" s="98"/>
      <c r="M105" s="112"/>
      <c r="N105" s="38"/>
      <c r="O105" s="301" t="str">
        <f t="shared" ref="O105:O106" si="40">+A105</f>
        <v>2.3.A.C.1 - No R/W Project</v>
      </c>
      <c r="P105" s="301"/>
      <c r="Q105" s="156"/>
      <c r="R105" s="108"/>
      <c r="T105" s="2"/>
      <c r="U105" s="2"/>
      <c r="V105" s="2"/>
      <c r="W105" s="2"/>
      <c r="X105" s="2"/>
      <c r="Y105" s="2"/>
      <c r="Z105" s="148"/>
      <c r="AA105" s="51"/>
      <c r="AB105" s="301" t="str">
        <f t="shared" ref="AB105:AB106" si="41">+A105</f>
        <v>2.3.A.C.1 - No R/W Project</v>
      </c>
      <c r="AC105" s="301"/>
      <c r="AD105" s="34"/>
      <c r="AE105" s="18"/>
    </row>
    <row r="106" spans="1:39" s="50" customFormat="1" ht="14.25" customHeight="1" x14ac:dyDescent="0.25">
      <c r="A106" s="301" t="s">
        <v>481</v>
      </c>
      <c r="B106" s="301"/>
      <c r="C106" s="126"/>
      <c r="D106" s="19"/>
      <c r="E106" s="7"/>
      <c r="F106" s="7"/>
      <c r="G106" s="7"/>
      <c r="H106" s="7"/>
      <c r="I106" s="7"/>
      <c r="J106" s="7"/>
      <c r="K106" s="7"/>
      <c r="L106" s="98"/>
      <c r="M106" s="112"/>
      <c r="N106" s="38"/>
      <c r="O106" s="301" t="str">
        <f t="shared" si="40"/>
        <v>2.3.A.C.2 - R/W Project</v>
      </c>
      <c r="P106" s="301"/>
      <c r="Q106" s="156"/>
      <c r="R106" s="108"/>
      <c r="T106" s="2"/>
      <c r="U106" s="2"/>
      <c r="V106" s="2"/>
      <c r="W106" s="2"/>
      <c r="X106" s="2"/>
      <c r="Y106" s="2"/>
      <c r="Z106" s="148"/>
      <c r="AA106" s="51"/>
      <c r="AB106" s="301" t="str">
        <f t="shared" si="41"/>
        <v>2.3.A.C.2 - R/W Project</v>
      </c>
      <c r="AC106" s="301"/>
      <c r="AD106" s="34"/>
      <c r="AE106" s="18"/>
    </row>
    <row r="107" spans="1:39" ht="14.25" customHeight="1" x14ac:dyDescent="0.25">
      <c r="A107" s="302" t="s">
        <v>423</v>
      </c>
      <c r="B107" s="302"/>
      <c r="C107" s="126"/>
      <c r="N107" s="38"/>
      <c r="O107" s="302" t="str">
        <f t="shared" si="34"/>
        <v>2.3.A.D - Drainage Survey (stream cross sections)</v>
      </c>
      <c r="P107" s="302"/>
      <c r="Q107" s="156"/>
      <c r="R107" s="108"/>
      <c r="S107" s="50"/>
      <c r="Z107" s="148"/>
      <c r="AA107" s="51"/>
      <c r="AB107" s="302" t="str">
        <f t="shared" si="35"/>
        <v>2.3.A.D - Drainage Survey (stream cross sections)</v>
      </c>
      <c r="AC107" s="302"/>
      <c r="AD107" s="34"/>
      <c r="AE107" s="18"/>
      <c r="AF107" s="50"/>
      <c r="AG107" s="50"/>
      <c r="AH107" s="50"/>
      <c r="AK107" s="50"/>
      <c r="AL107" s="50"/>
      <c r="AM107" s="50"/>
    </row>
    <row r="108" spans="1:39" s="50" customFormat="1" ht="14.25" customHeight="1" x14ac:dyDescent="0.25">
      <c r="A108" s="309" t="s">
        <v>202</v>
      </c>
      <c r="B108" s="309"/>
      <c r="C108" s="130"/>
      <c r="D108" s="140"/>
      <c r="E108" s="141"/>
      <c r="F108" s="141"/>
      <c r="G108" s="141"/>
      <c r="H108" s="141"/>
      <c r="I108" s="141"/>
      <c r="J108" s="141"/>
      <c r="K108" s="141"/>
      <c r="L108" s="104"/>
      <c r="M108" s="220"/>
      <c r="N108" s="38"/>
      <c r="O108" s="309" t="str">
        <f t="shared" si="34"/>
        <v>2.3.A.E - Bridge Survey</v>
      </c>
      <c r="P108" s="309"/>
      <c r="Q108" s="160"/>
      <c r="R108" s="238"/>
      <c r="S108" s="68"/>
      <c r="T108" s="261"/>
      <c r="U108" s="261"/>
      <c r="V108" s="261"/>
      <c r="W108" s="261"/>
      <c r="X108" s="261"/>
      <c r="Y108" s="261"/>
      <c r="Z108" s="262"/>
      <c r="AA108" s="51"/>
      <c r="AB108" s="309" t="str">
        <f t="shared" si="35"/>
        <v>2.3.A.E - Bridge Survey</v>
      </c>
      <c r="AC108" s="309"/>
      <c r="AD108" s="66"/>
      <c r="AE108" s="67"/>
      <c r="AF108" s="68"/>
      <c r="AG108" s="68"/>
      <c r="AH108" s="68"/>
      <c r="AI108" s="68"/>
      <c r="AJ108" s="68"/>
      <c r="AK108" s="68"/>
      <c r="AL108" s="68"/>
      <c r="AM108" s="68"/>
    </row>
    <row r="109" spans="1:39" s="50" customFormat="1" ht="14.25" customHeight="1" x14ac:dyDescent="0.25">
      <c r="A109" s="301" t="s">
        <v>482</v>
      </c>
      <c r="B109" s="301"/>
      <c r="C109" s="126"/>
      <c r="D109" s="19"/>
      <c r="E109" s="7"/>
      <c r="F109" s="7"/>
      <c r="G109" s="7"/>
      <c r="H109" s="7"/>
      <c r="I109" s="7"/>
      <c r="J109" s="7"/>
      <c r="K109" s="7"/>
      <c r="L109" s="98"/>
      <c r="M109" s="112"/>
      <c r="N109" s="38"/>
      <c r="O109" s="301" t="str">
        <f t="shared" ref="O109:O111" si="42">+A109</f>
        <v>2.3.A.E.1 - For Complete Replacement</v>
      </c>
      <c r="P109" s="301"/>
      <c r="Q109" s="156"/>
      <c r="R109" s="108"/>
      <c r="T109" s="2"/>
      <c r="U109" s="2"/>
      <c r="V109" s="2"/>
      <c r="W109" s="2"/>
      <c r="X109" s="2"/>
      <c r="Y109" s="2"/>
      <c r="Z109" s="148"/>
      <c r="AA109" s="51"/>
      <c r="AB109" s="301" t="str">
        <f t="shared" ref="AB109:AB111" si="43">+A109</f>
        <v>2.3.A.E.1 - For Complete Replacement</v>
      </c>
      <c r="AC109" s="301"/>
      <c r="AD109" s="34"/>
      <c r="AE109" s="18"/>
    </row>
    <row r="110" spans="1:39" s="50" customFormat="1" ht="14.25" customHeight="1" x14ac:dyDescent="0.25">
      <c r="A110" s="301" t="s">
        <v>483</v>
      </c>
      <c r="B110" s="301"/>
      <c r="C110" s="126"/>
      <c r="D110" s="19"/>
      <c r="E110" s="7"/>
      <c r="F110" s="7"/>
      <c r="G110" s="7"/>
      <c r="H110" s="7"/>
      <c r="I110" s="7"/>
      <c r="J110" s="7"/>
      <c r="K110" s="7"/>
      <c r="L110" s="98"/>
      <c r="M110" s="112"/>
      <c r="N110" s="38"/>
      <c r="O110" s="301" t="str">
        <f t="shared" si="42"/>
        <v>2.3.A.E.2 - For Bridge Rehabilitation Over a Road</v>
      </c>
      <c r="P110" s="301"/>
      <c r="Q110" s="156"/>
      <c r="R110" s="108"/>
      <c r="T110" s="2"/>
      <c r="U110" s="2"/>
      <c r="V110" s="2"/>
      <c r="W110" s="2"/>
      <c r="X110" s="2"/>
      <c r="Y110" s="2"/>
      <c r="Z110" s="148"/>
      <c r="AA110" s="51"/>
      <c r="AB110" s="301" t="str">
        <f t="shared" si="43"/>
        <v>2.3.A.E.2 - For Bridge Rehabilitation Over a Road</v>
      </c>
      <c r="AC110" s="301"/>
      <c r="AD110" s="34"/>
      <c r="AE110" s="18"/>
    </row>
    <row r="111" spans="1:39" s="50" customFormat="1" ht="14.25" customHeight="1" x14ac:dyDescent="0.25">
      <c r="A111" s="301" t="s">
        <v>484</v>
      </c>
      <c r="B111" s="301"/>
      <c r="C111" s="126"/>
      <c r="D111" s="19"/>
      <c r="E111" s="7"/>
      <c r="F111" s="7"/>
      <c r="G111" s="7"/>
      <c r="H111" s="7"/>
      <c r="I111" s="7"/>
      <c r="J111" s="7"/>
      <c r="K111" s="7"/>
      <c r="L111" s="98"/>
      <c r="M111" s="112"/>
      <c r="N111" s="38"/>
      <c r="O111" s="301" t="str">
        <f t="shared" si="42"/>
        <v>2.3.E.A.3 - For Bridge Rehabilitation Over a Stream or River</v>
      </c>
      <c r="P111" s="301"/>
      <c r="Q111" s="156"/>
      <c r="R111" s="108"/>
      <c r="T111" s="2"/>
      <c r="U111" s="2"/>
      <c r="V111" s="2"/>
      <c r="W111" s="2"/>
      <c r="X111" s="2"/>
      <c r="Y111" s="2"/>
      <c r="Z111" s="148"/>
      <c r="AA111" s="51"/>
      <c r="AB111" s="301" t="str">
        <f t="shared" si="43"/>
        <v>2.3.E.A.3 - For Bridge Rehabilitation Over a Stream or River</v>
      </c>
      <c r="AC111" s="301"/>
      <c r="AD111" s="34"/>
      <c r="AE111" s="18"/>
    </row>
    <row r="112" spans="1:39" ht="29.25" customHeight="1" x14ac:dyDescent="0.25">
      <c r="A112" s="302" t="s">
        <v>203</v>
      </c>
      <c r="B112" s="302"/>
      <c r="C112" s="126"/>
      <c r="N112" s="38"/>
      <c r="O112" s="302" t="str">
        <f t="shared" si="34"/>
        <v>2.3.A.F - Establish property lines, tax id, &amp;  ownerships on base map</v>
      </c>
      <c r="P112" s="302"/>
      <c r="Q112" s="156"/>
      <c r="R112" s="108"/>
      <c r="S112" s="50"/>
      <c r="Z112" s="148"/>
      <c r="AA112" s="51"/>
      <c r="AB112" s="302" t="str">
        <f t="shared" si="35"/>
        <v>2.3.A.F - Establish property lines, tax id, &amp;  ownerships on base map</v>
      </c>
      <c r="AC112" s="302"/>
      <c r="AD112" s="34"/>
      <c r="AE112" s="18"/>
      <c r="AF112" s="50"/>
      <c r="AG112" s="50"/>
      <c r="AH112" s="50"/>
      <c r="AK112" s="50"/>
      <c r="AL112" s="50"/>
      <c r="AM112" s="50"/>
    </row>
    <row r="113" spans="1:39" ht="14.25" customHeight="1" x14ac:dyDescent="0.25">
      <c r="A113" s="302" t="s">
        <v>204</v>
      </c>
      <c r="B113" s="302"/>
      <c r="C113" s="126"/>
      <c r="N113" s="38"/>
      <c r="O113" s="302" t="str">
        <f t="shared" si="34"/>
        <v>2.3.A.G - Property Owner Notification</v>
      </c>
      <c r="P113" s="302"/>
      <c r="Q113" s="156"/>
      <c r="R113" s="108"/>
      <c r="S113" s="50"/>
      <c r="Z113" s="148"/>
      <c r="AA113" s="51"/>
      <c r="AB113" s="302" t="str">
        <f t="shared" si="35"/>
        <v>2.3.A.G - Property Owner Notification</v>
      </c>
      <c r="AC113" s="302"/>
      <c r="AD113" s="34"/>
      <c r="AE113" s="18"/>
      <c r="AF113" s="50"/>
      <c r="AG113" s="50"/>
      <c r="AH113" s="50"/>
      <c r="AK113" s="50"/>
      <c r="AL113" s="50"/>
      <c r="AM113" s="50"/>
    </row>
    <row r="114" spans="1:39" ht="18" customHeight="1" x14ac:dyDescent="0.25">
      <c r="A114" s="318" t="s">
        <v>220</v>
      </c>
      <c r="B114" s="318"/>
      <c r="C114" s="125"/>
      <c r="D114" s="132"/>
      <c r="E114" s="133"/>
      <c r="F114" s="133"/>
      <c r="G114" s="133"/>
      <c r="H114" s="133"/>
      <c r="I114" s="133"/>
      <c r="J114" s="133"/>
      <c r="K114" s="133"/>
      <c r="L114" s="99"/>
      <c r="M114" s="216"/>
      <c r="N114" s="38"/>
      <c r="O114" s="318" t="str">
        <f t="shared" si="34"/>
        <v>2.3.B - Roadway</v>
      </c>
      <c r="P114" s="318"/>
      <c r="Q114" s="155"/>
      <c r="R114" s="233"/>
      <c r="S114" s="63"/>
      <c r="T114" s="251"/>
      <c r="U114" s="251"/>
      <c r="V114" s="251"/>
      <c r="W114" s="251"/>
      <c r="X114" s="251"/>
      <c r="Y114" s="251"/>
      <c r="Z114" s="252"/>
      <c r="AA114" s="51"/>
      <c r="AB114" s="318" t="str">
        <f t="shared" si="35"/>
        <v>2.3.B - Roadway</v>
      </c>
      <c r="AC114" s="318"/>
      <c r="AD114" s="61"/>
      <c r="AE114" s="62"/>
      <c r="AF114" s="63"/>
      <c r="AG114" s="63"/>
      <c r="AH114" s="63"/>
      <c r="AI114" s="63"/>
      <c r="AJ114" s="63"/>
      <c r="AK114" s="63"/>
      <c r="AL114" s="63"/>
      <c r="AM114" s="63"/>
    </row>
    <row r="115" spans="1:39" ht="14.25" customHeight="1" x14ac:dyDescent="0.25">
      <c r="A115" s="302" t="s">
        <v>206</v>
      </c>
      <c r="B115" s="302"/>
      <c r="C115" s="126"/>
      <c r="N115" s="38"/>
      <c r="O115" s="302" t="str">
        <f t="shared" si="34"/>
        <v>2.3.B.A - Design Criteria</v>
      </c>
      <c r="P115" s="302"/>
      <c r="Q115" s="156"/>
      <c r="R115" s="108"/>
      <c r="S115" s="50"/>
      <c r="Z115" s="148"/>
      <c r="AA115" s="51"/>
      <c r="AB115" s="302" t="str">
        <f t="shared" si="35"/>
        <v>2.3.B.A - Design Criteria</v>
      </c>
      <c r="AC115" s="302"/>
      <c r="AD115" s="34"/>
      <c r="AE115" s="18"/>
      <c r="AF115" s="50"/>
      <c r="AG115" s="50"/>
      <c r="AH115" s="50"/>
      <c r="AK115" s="50"/>
      <c r="AL115" s="50"/>
      <c r="AM115" s="50"/>
    </row>
    <row r="116" spans="1:39" ht="14.25" customHeight="1" x14ac:dyDescent="0.25">
      <c r="A116" s="302" t="s">
        <v>207</v>
      </c>
      <c r="B116" s="302"/>
      <c r="C116" s="126"/>
      <c r="N116" s="38"/>
      <c r="O116" s="302" t="str">
        <f t="shared" si="34"/>
        <v>2.3.B.B - Conceptual Typical Sections</v>
      </c>
      <c r="P116" s="302"/>
      <c r="Q116" s="156"/>
      <c r="R116" s="108"/>
      <c r="S116" s="50"/>
      <c r="Z116" s="148"/>
      <c r="AA116" s="51"/>
      <c r="AB116" s="302" t="str">
        <f t="shared" si="35"/>
        <v>2.3.B.B - Conceptual Typical Sections</v>
      </c>
      <c r="AC116" s="302"/>
      <c r="AD116" s="34"/>
      <c r="AE116" s="18"/>
      <c r="AF116" s="50"/>
      <c r="AG116" s="50"/>
      <c r="AH116" s="50"/>
      <c r="AK116" s="50"/>
      <c r="AL116" s="50"/>
      <c r="AM116" s="50"/>
    </row>
    <row r="117" spans="1:39" ht="14.25" customHeight="1" x14ac:dyDescent="0.25">
      <c r="A117" s="302" t="s">
        <v>208</v>
      </c>
      <c r="B117" s="302"/>
      <c r="C117" s="126"/>
      <c r="N117" s="38"/>
      <c r="O117" s="302" t="str">
        <f t="shared" si="34"/>
        <v>2.3.B.C - Horizontal Alignment and Vertical Profile  - Mainline</v>
      </c>
      <c r="P117" s="302"/>
      <c r="Q117" s="156"/>
      <c r="R117" s="108"/>
      <c r="S117" s="50"/>
      <c r="Z117" s="148"/>
      <c r="AA117" s="51"/>
      <c r="AB117" s="302" t="str">
        <f t="shared" si="35"/>
        <v>2.3.B.C - Horizontal Alignment and Vertical Profile  - Mainline</v>
      </c>
      <c r="AC117" s="302"/>
      <c r="AD117" s="34"/>
      <c r="AE117" s="18"/>
      <c r="AF117" s="50"/>
      <c r="AG117" s="50"/>
      <c r="AH117" s="50"/>
      <c r="AK117" s="50"/>
      <c r="AL117" s="50"/>
      <c r="AM117" s="50"/>
    </row>
    <row r="118" spans="1:39" ht="14.25" customHeight="1" x14ac:dyDescent="0.25">
      <c r="A118" s="302" t="s">
        <v>209</v>
      </c>
      <c r="B118" s="302"/>
      <c r="C118" s="126"/>
      <c r="N118" s="38"/>
      <c r="O118" s="302" t="str">
        <f t="shared" si="34"/>
        <v>2.3.B.D - Plan and Profile - Crossroads</v>
      </c>
      <c r="P118" s="302"/>
      <c r="Q118" s="156"/>
      <c r="R118" s="108"/>
      <c r="S118" s="50"/>
      <c r="Z118" s="148"/>
      <c r="AA118" s="51"/>
      <c r="AB118" s="302" t="str">
        <f t="shared" si="35"/>
        <v>2.3.B.D - Plan and Profile - Crossroads</v>
      </c>
      <c r="AC118" s="302"/>
      <c r="AD118" s="34"/>
      <c r="AE118" s="18"/>
      <c r="AF118" s="50"/>
      <c r="AG118" s="50"/>
      <c r="AH118" s="50"/>
      <c r="AK118" s="50"/>
      <c r="AL118" s="50"/>
      <c r="AM118" s="50"/>
    </row>
    <row r="119" spans="1:39" ht="14.25" customHeight="1" x14ac:dyDescent="0.25">
      <c r="A119" s="302" t="s">
        <v>210</v>
      </c>
      <c r="B119" s="302"/>
      <c r="C119" s="126"/>
      <c r="N119" s="38"/>
      <c r="O119" s="302" t="str">
        <f t="shared" si="34"/>
        <v>2.3.B.E - Plan and Profile - Ramps</v>
      </c>
      <c r="P119" s="302"/>
      <c r="Q119" s="156"/>
      <c r="R119" s="108"/>
      <c r="S119" s="50"/>
      <c r="Z119" s="148"/>
      <c r="AA119" s="51"/>
      <c r="AB119" s="302" t="str">
        <f t="shared" si="35"/>
        <v>2.3.B.E - Plan and Profile - Ramps</v>
      </c>
      <c r="AC119" s="302"/>
      <c r="AD119" s="34"/>
      <c r="AE119" s="18"/>
      <c r="AF119" s="50"/>
      <c r="AG119" s="50"/>
      <c r="AH119" s="50"/>
      <c r="AK119" s="50"/>
      <c r="AL119" s="50"/>
      <c r="AM119" s="50"/>
    </row>
    <row r="120" spans="1:39" ht="14.25" customHeight="1" x14ac:dyDescent="0.25">
      <c r="A120" s="302" t="s">
        <v>441</v>
      </c>
      <c r="B120" s="302"/>
      <c r="C120" s="126"/>
      <c r="N120" s="38"/>
      <c r="O120" s="302" t="str">
        <f t="shared" si="34"/>
        <v>2.3.B.F - Conceptual Cross Sections</v>
      </c>
      <c r="P120" s="302"/>
      <c r="Q120" s="156"/>
      <c r="R120" s="108"/>
      <c r="S120" s="50"/>
      <c r="Z120" s="148"/>
      <c r="AA120" s="51"/>
      <c r="AB120" s="302" t="str">
        <f t="shared" si="35"/>
        <v>2.3.B.F - Conceptual Cross Sections</v>
      </c>
      <c r="AC120" s="302"/>
      <c r="AD120" s="34"/>
      <c r="AE120" s="18"/>
      <c r="AF120" s="50"/>
      <c r="AG120" s="50"/>
      <c r="AH120" s="50"/>
      <c r="AK120" s="50"/>
      <c r="AL120" s="50"/>
      <c r="AM120" s="50"/>
    </row>
    <row r="121" spans="1:39" ht="14.25" customHeight="1" x14ac:dyDescent="0.25">
      <c r="A121" s="302" t="s">
        <v>211</v>
      </c>
      <c r="B121" s="302"/>
      <c r="C121" s="126"/>
      <c r="N121" s="38"/>
      <c r="O121" s="302" t="str">
        <f t="shared" si="34"/>
        <v>2.3.B.G - Interchange Geometrics</v>
      </c>
      <c r="P121" s="302"/>
      <c r="Q121" s="156"/>
      <c r="R121" s="108"/>
      <c r="S121" s="50"/>
      <c r="Z121" s="148"/>
      <c r="AA121" s="51"/>
      <c r="AB121" s="302" t="str">
        <f t="shared" si="35"/>
        <v>2.3.B.G - Interchange Geometrics</v>
      </c>
      <c r="AC121" s="302"/>
      <c r="AD121" s="34"/>
      <c r="AE121" s="18"/>
      <c r="AF121" s="50"/>
      <c r="AG121" s="50"/>
      <c r="AH121" s="50"/>
      <c r="AK121" s="50"/>
      <c r="AL121" s="50"/>
      <c r="AM121" s="50"/>
    </row>
    <row r="122" spans="1:39" ht="14.25" customHeight="1" x14ac:dyDescent="0.25">
      <c r="A122" s="302" t="s">
        <v>212</v>
      </c>
      <c r="B122" s="302"/>
      <c r="C122" s="126"/>
      <c r="N122" s="38"/>
      <c r="O122" s="302" t="str">
        <f t="shared" si="34"/>
        <v>2.3.B.H - Analyze Drive locations</v>
      </c>
      <c r="P122" s="302"/>
      <c r="Q122" s="156"/>
      <c r="R122" s="108"/>
      <c r="S122" s="50"/>
      <c r="Z122" s="148"/>
      <c r="AA122" s="51"/>
      <c r="AB122" s="302" t="str">
        <f t="shared" si="35"/>
        <v>2.3.B.H - Analyze Drive locations</v>
      </c>
      <c r="AC122" s="302"/>
      <c r="AD122" s="34"/>
      <c r="AE122" s="18"/>
      <c r="AF122" s="50"/>
      <c r="AG122" s="50"/>
      <c r="AH122" s="50"/>
      <c r="AK122" s="50"/>
      <c r="AL122" s="50"/>
      <c r="AM122" s="50"/>
    </row>
    <row r="123" spans="1:39" ht="14.25" customHeight="1" x14ac:dyDescent="0.25">
      <c r="A123" s="302" t="s">
        <v>213</v>
      </c>
      <c r="B123" s="302"/>
      <c r="C123" s="126"/>
      <c r="N123" s="38"/>
      <c r="O123" s="302" t="str">
        <f t="shared" si="34"/>
        <v>2.3.B.I - Identify Construction Limits</v>
      </c>
      <c r="P123" s="302"/>
      <c r="Q123" s="156"/>
      <c r="R123" s="108"/>
      <c r="S123" s="50"/>
      <c r="Z123" s="148"/>
      <c r="AA123" s="51"/>
      <c r="AB123" s="302" t="str">
        <f t="shared" si="35"/>
        <v>2.3.B.I - Identify Construction Limits</v>
      </c>
      <c r="AC123" s="302"/>
      <c r="AD123" s="34"/>
      <c r="AE123" s="18"/>
      <c r="AF123" s="50"/>
      <c r="AG123" s="50"/>
      <c r="AH123" s="50"/>
      <c r="AK123" s="50"/>
      <c r="AL123" s="50"/>
      <c r="AM123" s="50"/>
    </row>
    <row r="124" spans="1:39" ht="14.25" customHeight="1" x14ac:dyDescent="0.25">
      <c r="A124" s="302" t="s">
        <v>214</v>
      </c>
      <c r="B124" s="302"/>
      <c r="C124" s="126"/>
      <c r="N124" s="38"/>
      <c r="O124" s="302" t="str">
        <f t="shared" si="34"/>
        <v>2.3.B.J - Preliminary Pavement Design</v>
      </c>
      <c r="P124" s="302"/>
      <c r="Q124" s="156"/>
      <c r="R124" s="108"/>
      <c r="S124" s="50"/>
      <c r="Z124" s="148"/>
      <c r="AA124" s="51"/>
      <c r="AB124" s="302" t="str">
        <f t="shared" si="35"/>
        <v>2.3.B.J - Preliminary Pavement Design</v>
      </c>
      <c r="AC124" s="302"/>
      <c r="AD124" s="34"/>
      <c r="AE124" s="18"/>
      <c r="AF124" s="50"/>
      <c r="AG124" s="50"/>
      <c r="AH124" s="50"/>
      <c r="AK124" s="50"/>
      <c r="AL124" s="50"/>
      <c r="AM124" s="50"/>
    </row>
    <row r="125" spans="1:39" ht="18" customHeight="1" x14ac:dyDescent="0.25">
      <c r="A125" s="318" t="s">
        <v>219</v>
      </c>
      <c r="B125" s="318"/>
      <c r="C125" s="125"/>
      <c r="D125" s="132"/>
      <c r="E125" s="133"/>
      <c r="F125" s="133"/>
      <c r="G125" s="133"/>
      <c r="H125" s="133"/>
      <c r="I125" s="133"/>
      <c r="J125" s="133"/>
      <c r="K125" s="133"/>
      <c r="L125" s="99"/>
      <c r="M125" s="216"/>
      <c r="N125" s="38"/>
      <c r="O125" s="318" t="str">
        <f t="shared" si="34"/>
        <v>2.3.C - Drainage</v>
      </c>
      <c r="P125" s="318"/>
      <c r="Q125" s="155"/>
      <c r="R125" s="233"/>
      <c r="S125" s="63"/>
      <c r="T125" s="251"/>
      <c r="U125" s="251"/>
      <c r="V125" s="251"/>
      <c r="W125" s="251"/>
      <c r="X125" s="251"/>
      <c r="Y125" s="251"/>
      <c r="Z125" s="252"/>
      <c r="AA125" s="51"/>
      <c r="AB125" s="318" t="str">
        <f t="shared" si="35"/>
        <v>2.3.C - Drainage</v>
      </c>
      <c r="AC125" s="318"/>
      <c r="AD125" s="61"/>
      <c r="AE125" s="62"/>
      <c r="AF125" s="63"/>
      <c r="AG125" s="63"/>
      <c r="AH125" s="63"/>
      <c r="AI125" s="63"/>
      <c r="AJ125" s="63"/>
      <c r="AK125" s="63"/>
      <c r="AL125" s="63"/>
      <c r="AM125" s="63"/>
    </row>
    <row r="126" spans="1:39" ht="14.25" customHeight="1" x14ac:dyDescent="0.25">
      <c r="A126" s="302" t="s">
        <v>215</v>
      </c>
      <c r="B126" s="302"/>
      <c r="C126" s="126"/>
      <c r="N126" s="38"/>
      <c r="O126" s="302" t="str">
        <f t="shared" si="34"/>
        <v>2.3.C.A - Drainage Design Criteria Forms (LD-35)</v>
      </c>
      <c r="P126" s="302"/>
      <c r="Q126" s="156"/>
      <c r="R126" s="108"/>
      <c r="S126" s="50"/>
      <c r="Z126" s="148"/>
      <c r="AA126" s="51"/>
      <c r="AB126" s="302" t="str">
        <f t="shared" si="35"/>
        <v>2.3.C.A - Drainage Design Criteria Forms (LD-35)</v>
      </c>
      <c r="AC126" s="302"/>
      <c r="AD126" s="34"/>
      <c r="AE126" s="18"/>
      <c r="AF126" s="50"/>
      <c r="AG126" s="50"/>
      <c r="AH126" s="50"/>
      <c r="AK126" s="50"/>
      <c r="AL126" s="50"/>
      <c r="AM126" s="50"/>
    </row>
    <row r="127" spans="1:39" ht="14.25" customHeight="1" x14ac:dyDescent="0.25">
      <c r="A127" s="302" t="s">
        <v>216</v>
      </c>
      <c r="B127" s="302"/>
      <c r="C127" s="126"/>
      <c r="N127" s="38"/>
      <c r="O127" s="302" t="str">
        <f t="shared" si="34"/>
        <v>2.3.C.B - LD-33 Form (Contact County Engineer)</v>
      </c>
      <c r="P127" s="302"/>
      <c r="Q127" s="156"/>
      <c r="R127" s="108"/>
      <c r="S127" s="50"/>
      <c r="Z127" s="148"/>
      <c r="AA127" s="51"/>
      <c r="AB127" s="302" t="str">
        <f t="shared" si="35"/>
        <v>2.3.C.B - LD-33 Form (Contact County Engineer)</v>
      </c>
      <c r="AC127" s="302"/>
      <c r="AD127" s="34"/>
      <c r="AE127" s="18"/>
      <c r="AF127" s="50"/>
      <c r="AG127" s="50"/>
      <c r="AH127" s="50"/>
      <c r="AK127" s="50"/>
      <c r="AL127" s="50"/>
      <c r="AM127" s="50"/>
    </row>
    <row r="128" spans="1:39" ht="14.25" customHeight="1" x14ac:dyDescent="0.25">
      <c r="A128" s="302" t="s">
        <v>217</v>
      </c>
      <c r="B128" s="302"/>
      <c r="C128" s="126"/>
      <c r="N128" s="38"/>
      <c r="O128" s="302" t="str">
        <f t="shared" si="34"/>
        <v>2.3.C.C - Hydraulically size all major storm sewer  trunk lines</v>
      </c>
      <c r="P128" s="302"/>
      <c r="Q128" s="156"/>
      <c r="R128" s="108"/>
      <c r="S128" s="50"/>
      <c r="Z128" s="148"/>
      <c r="AA128" s="51"/>
      <c r="AB128" s="302" t="str">
        <f t="shared" si="35"/>
        <v>2.3.C.C - Hydraulically size all major storm sewer  trunk lines</v>
      </c>
      <c r="AC128" s="302"/>
      <c r="AD128" s="34"/>
      <c r="AE128" s="18"/>
      <c r="AF128" s="50"/>
      <c r="AG128" s="50"/>
      <c r="AH128" s="50"/>
      <c r="AK128" s="50"/>
      <c r="AL128" s="50"/>
      <c r="AM128" s="50"/>
    </row>
    <row r="129" spans="1:39" ht="14.25" customHeight="1" x14ac:dyDescent="0.25">
      <c r="A129" s="302" t="s">
        <v>492</v>
      </c>
      <c r="B129" s="302"/>
      <c r="C129" s="126"/>
      <c r="N129" s="38"/>
      <c r="O129" s="302" t="str">
        <f t="shared" si="34"/>
        <v>2.3.C.D - Perform preliminary hydraulic analysis  for culverts</v>
      </c>
      <c r="P129" s="302"/>
      <c r="Q129" s="156"/>
      <c r="R129" s="108"/>
      <c r="S129" s="50"/>
      <c r="Z129" s="148"/>
      <c r="AA129" s="51"/>
      <c r="AB129" s="302" t="str">
        <f t="shared" si="35"/>
        <v>2.3.C.D - Perform preliminary hydraulic analysis  for culverts</v>
      </c>
      <c r="AC129" s="302"/>
      <c r="AD129" s="34"/>
      <c r="AE129" s="18"/>
      <c r="AF129" s="50"/>
      <c r="AG129" s="50"/>
      <c r="AH129" s="50"/>
      <c r="AK129" s="50"/>
      <c r="AL129" s="50"/>
      <c r="AM129" s="50"/>
    </row>
    <row r="130" spans="1:39" ht="14.25" customHeight="1" x14ac:dyDescent="0.25">
      <c r="A130" s="302" t="s">
        <v>493</v>
      </c>
      <c r="B130" s="302"/>
      <c r="C130" s="126"/>
      <c r="N130" s="38"/>
      <c r="O130" s="302" t="str">
        <f t="shared" si="34"/>
        <v>2.3.C.E - Conceptual BMP</v>
      </c>
      <c r="P130" s="302"/>
      <c r="Q130" s="156"/>
      <c r="R130" s="108"/>
      <c r="S130" s="50"/>
      <c r="Z130" s="148"/>
      <c r="AA130" s="51"/>
      <c r="AB130" s="302" t="str">
        <f t="shared" si="35"/>
        <v>2.3.C.E - Conceptual BMP</v>
      </c>
      <c r="AC130" s="302"/>
      <c r="AD130" s="34"/>
      <c r="AE130" s="18"/>
      <c r="AF130" s="50"/>
      <c r="AG130" s="50"/>
      <c r="AH130" s="50"/>
      <c r="AK130" s="50"/>
      <c r="AL130" s="50"/>
      <c r="AM130" s="50"/>
    </row>
    <row r="131" spans="1:39" ht="29.25" customHeight="1" x14ac:dyDescent="0.25">
      <c r="A131" s="302" t="s">
        <v>218</v>
      </c>
      <c r="B131" s="302"/>
      <c r="C131" s="126"/>
      <c r="N131" s="38"/>
      <c r="O131" s="302" t="str">
        <f t="shared" si="34"/>
        <v>2.3.C.F - Estimate impact to wetlands, streams,  &amp; other regulated waters of the US and  potential wetland mitigation</v>
      </c>
      <c r="P131" s="302"/>
      <c r="Q131" s="156"/>
      <c r="R131" s="108"/>
      <c r="S131" s="50"/>
      <c r="Z131" s="148"/>
      <c r="AA131" s="51"/>
      <c r="AB131" s="302" t="str">
        <f t="shared" si="35"/>
        <v>2.3.C.F - Estimate impact to wetlands, streams,  &amp; other regulated waters of the US and  potential wetland mitigation</v>
      </c>
      <c r="AC131" s="302"/>
      <c r="AD131" s="34"/>
      <c r="AE131" s="18"/>
      <c r="AF131" s="50"/>
      <c r="AG131" s="50"/>
      <c r="AH131" s="50"/>
      <c r="AK131" s="50"/>
      <c r="AL131" s="50"/>
      <c r="AM131" s="50"/>
    </row>
    <row r="132" spans="1:39" ht="14.25" customHeight="1" x14ac:dyDescent="0.25">
      <c r="A132" s="318" t="s">
        <v>221</v>
      </c>
      <c r="B132" s="318"/>
      <c r="C132" s="125"/>
      <c r="D132" s="132"/>
      <c r="E132" s="133"/>
      <c r="F132" s="133"/>
      <c r="G132" s="133"/>
      <c r="H132" s="133"/>
      <c r="I132" s="133"/>
      <c r="J132" s="133"/>
      <c r="K132" s="133"/>
      <c r="L132" s="99"/>
      <c r="M132" s="216"/>
      <c r="N132" s="38"/>
      <c r="O132" s="318" t="str">
        <f t="shared" si="34"/>
        <v>2.3.D - Traffic Control</v>
      </c>
      <c r="P132" s="318"/>
      <c r="Q132" s="155"/>
      <c r="R132" s="233"/>
      <c r="S132" s="63"/>
      <c r="T132" s="251"/>
      <c r="U132" s="251"/>
      <c r="V132" s="251"/>
      <c r="W132" s="251"/>
      <c r="X132" s="251"/>
      <c r="Y132" s="251"/>
      <c r="Z132" s="252"/>
      <c r="AA132" s="51"/>
      <c r="AB132" s="318" t="str">
        <f t="shared" si="35"/>
        <v>2.3.D - Traffic Control</v>
      </c>
      <c r="AC132" s="318"/>
      <c r="AD132" s="61"/>
      <c r="AE132" s="62"/>
      <c r="AF132" s="63"/>
      <c r="AG132" s="63"/>
      <c r="AH132" s="63"/>
      <c r="AI132" s="63"/>
      <c r="AJ132" s="63"/>
      <c r="AK132" s="63"/>
      <c r="AL132" s="63"/>
      <c r="AM132" s="63"/>
    </row>
    <row r="133" spans="1:39" ht="14.25" customHeight="1" x14ac:dyDescent="0.25">
      <c r="A133" s="302" t="s">
        <v>223</v>
      </c>
      <c r="B133" s="302"/>
      <c r="C133" s="126"/>
      <c r="N133" s="38"/>
      <c r="O133" s="302" t="str">
        <f t="shared" si="34"/>
        <v>2.3.D.A - Documentation of Proprietary Bid  Justification – Signals</v>
      </c>
      <c r="P133" s="302"/>
      <c r="Q133" s="156"/>
      <c r="R133" s="108"/>
      <c r="S133" s="50"/>
      <c r="Z133" s="148"/>
      <c r="AA133" s="51"/>
      <c r="AB133" s="302" t="str">
        <f t="shared" si="35"/>
        <v>2.3.D.A - Documentation of Proprietary Bid  Justification – Signals</v>
      </c>
      <c r="AC133" s="302"/>
      <c r="AD133" s="34"/>
      <c r="AE133" s="18"/>
      <c r="AF133" s="50"/>
      <c r="AG133" s="50"/>
      <c r="AH133" s="50"/>
      <c r="AK133" s="50"/>
      <c r="AL133" s="50"/>
      <c r="AM133" s="50"/>
    </row>
    <row r="134" spans="1:39" ht="14.25" customHeight="1" x14ac:dyDescent="0.25">
      <c r="A134" s="302" t="s">
        <v>224</v>
      </c>
      <c r="B134" s="302"/>
      <c r="C134" s="126"/>
      <c r="N134" s="38"/>
      <c r="O134" s="302" t="str">
        <f t="shared" si="34"/>
        <v>2.3.D.B - Documentation of Proprietary Bid  Justification - Lighting</v>
      </c>
      <c r="P134" s="302"/>
      <c r="Q134" s="156"/>
      <c r="R134" s="108"/>
      <c r="S134" s="50"/>
      <c r="Z134" s="148"/>
      <c r="AA134" s="51"/>
      <c r="AB134" s="302" t="str">
        <f t="shared" si="35"/>
        <v>2.3.D.B - Documentation of Proprietary Bid  Justification - Lighting</v>
      </c>
      <c r="AC134" s="302"/>
      <c r="AD134" s="34"/>
      <c r="AE134" s="18"/>
      <c r="AF134" s="50"/>
      <c r="AG134" s="50"/>
      <c r="AH134" s="50"/>
      <c r="AK134" s="50"/>
      <c r="AL134" s="50"/>
      <c r="AM134" s="50"/>
    </row>
    <row r="135" spans="1:39" ht="27.75" customHeight="1" x14ac:dyDescent="0.25">
      <c r="A135" s="302" t="s">
        <v>225</v>
      </c>
      <c r="B135" s="302"/>
      <c r="C135" s="126"/>
      <c r="N135" s="38"/>
      <c r="O135" s="302" t="str">
        <f t="shared" si="34"/>
        <v>2.3.D.C - Documentation of alternate bid  considerations for signal equipment</v>
      </c>
      <c r="P135" s="302"/>
      <c r="Q135" s="156"/>
      <c r="R135" s="108"/>
      <c r="S135" s="50"/>
      <c r="Z135" s="148"/>
      <c r="AA135" s="51"/>
      <c r="AB135" s="302" t="str">
        <f t="shared" si="35"/>
        <v>2.3.D.C - Documentation of alternate bid  considerations for signal equipment</v>
      </c>
      <c r="AC135" s="302"/>
      <c r="AD135" s="34"/>
      <c r="AE135" s="18"/>
      <c r="AF135" s="50"/>
      <c r="AG135" s="50"/>
      <c r="AH135" s="50"/>
      <c r="AK135" s="50"/>
      <c r="AL135" s="50"/>
      <c r="AM135" s="50"/>
    </row>
    <row r="136" spans="1:39" ht="28.5" customHeight="1" x14ac:dyDescent="0.25">
      <c r="A136" s="302" t="s">
        <v>226</v>
      </c>
      <c r="B136" s="302"/>
      <c r="C136" s="126"/>
      <c r="N136" s="38"/>
      <c r="O136" s="302" t="str">
        <f t="shared" si="34"/>
        <v>2.3.D.D - Documentation of alternate bid  considerations for lighting equipment</v>
      </c>
      <c r="P136" s="302"/>
      <c r="Q136" s="156"/>
      <c r="R136" s="108"/>
      <c r="S136" s="50"/>
      <c r="Z136" s="148"/>
      <c r="AA136" s="51"/>
      <c r="AB136" s="302" t="str">
        <f t="shared" si="35"/>
        <v>2.3.D.D - Documentation of alternate bid  considerations for lighting equipment</v>
      </c>
      <c r="AC136" s="302"/>
      <c r="AD136" s="34"/>
      <c r="AE136" s="18"/>
      <c r="AF136" s="50"/>
      <c r="AG136" s="50"/>
      <c r="AH136" s="50"/>
      <c r="AK136" s="50"/>
      <c r="AL136" s="50"/>
      <c r="AM136" s="50"/>
    </row>
    <row r="137" spans="1:39" ht="14.25" customHeight="1" x14ac:dyDescent="0.25">
      <c r="A137" s="318" t="s">
        <v>424</v>
      </c>
      <c r="B137" s="318"/>
      <c r="C137" s="125"/>
      <c r="D137" s="132"/>
      <c r="E137" s="133"/>
      <c r="F137" s="133"/>
      <c r="G137" s="133"/>
      <c r="H137" s="133"/>
      <c r="I137" s="133"/>
      <c r="J137" s="133"/>
      <c r="K137" s="133"/>
      <c r="L137" s="99"/>
      <c r="M137" s="216"/>
      <c r="N137" s="38"/>
      <c r="O137" s="318" t="str">
        <f t="shared" si="34"/>
        <v>2.3.E - Signals &amp; ITS</v>
      </c>
      <c r="P137" s="318"/>
      <c r="Q137" s="155"/>
      <c r="R137" s="233"/>
      <c r="S137" s="63"/>
      <c r="T137" s="251"/>
      <c r="U137" s="251"/>
      <c r="V137" s="251"/>
      <c r="W137" s="251"/>
      <c r="X137" s="251"/>
      <c r="Y137" s="251"/>
      <c r="Z137" s="252"/>
      <c r="AA137" s="51"/>
      <c r="AB137" s="318" t="str">
        <f t="shared" si="35"/>
        <v>2.3.E - Signals &amp; ITS</v>
      </c>
      <c r="AC137" s="318"/>
      <c r="AD137" s="61"/>
      <c r="AE137" s="62"/>
      <c r="AF137" s="63"/>
      <c r="AG137" s="63"/>
      <c r="AH137" s="63"/>
      <c r="AI137" s="63"/>
      <c r="AJ137" s="63"/>
      <c r="AK137" s="63"/>
      <c r="AL137" s="63"/>
      <c r="AM137" s="63"/>
    </row>
    <row r="138" spans="1:39" ht="14.25" customHeight="1" x14ac:dyDescent="0.25">
      <c r="A138" s="302" t="s">
        <v>227</v>
      </c>
      <c r="B138" s="302"/>
      <c r="C138" s="126"/>
      <c r="N138" s="38"/>
      <c r="O138" s="302" t="str">
        <f t="shared" si="34"/>
        <v>2.3.E.A - Signal Warrant Analysis</v>
      </c>
      <c r="P138" s="302"/>
      <c r="Q138" s="156"/>
      <c r="R138" s="108"/>
      <c r="S138" s="50"/>
      <c r="Z138" s="148"/>
      <c r="AA138" s="51"/>
      <c r="AB138" s="302" t="str">
        <f t="shared" si="35"/>
        <v>2.3.E.A - Signal Warrant Analysis</v>
      </c>
      <c r="AC138" s="302"/>
      <c r="AD138" s="34"/>
      <c r="AE138" s="18"/>
      <c r="AF138" s="50"/>
      <c r="AG138" s="50"/>
      <c r="AH138" s="50"/>
      <c r="AK138" s="50"/>
      <c r="AL138" s="50"/>
      <c r="AM138" s="50"/>
    </row>
    <row r="139" spans="1:39" ht="14.25" customHeight="1" x14ac:dyDescent="0.25">
      <c r="A139" s="302" t="s">
        <v>228</v>
      </c>
      <c r="B139" s="302"/>
      <c r="C139" s="126"/>
      <c r="N139" s="38"/>
      <c r="O139" s="302" t="str">
        <f t="shared" si="34"/>
        <v>2.3.E.B - CFR 940 Documentation</v>
      </c>
      <c r="P139" s="302"/>
      <c r="Q139" s="156"/>
      <c r="R139" s="108"/>
      <c r="S139" s="50"/>
      <c r="Z139" s="148"/>
      <c r="AA139" s="51"/>
      <c r="AB139" s="302" t="str">
        <f t="shared" si="35"/>
        <v>2.3.E.B - CFR 940 Documentation</v>
      </c>
      <c r="AC139" s="302"/>
      <c r="AD139" s="34"/>
      <c r="AE139" s="18"/>
      <c r="AF139" s="50"/>
      <c r="AG139" s="50"/>
      <c r="AH139" s="50"/>
      <c r="AK139" s="50"/>
      <c r="AL139" s="50"/>
      <c r="AM139" s="50"/>
    </row>
    <row r="140" spans="1:39" ht="14.25" customHeight="1" x14ac:dyDescent="0.25">
      <c r="A140" s="302" t="s">
        <v>229</v>
      </c>
      <c r="B140" s="302"/>
      <c r="C140" s="126"/>
      <c r="N140" s="38"/>
      <c r="O140" s="302" t="str">
        <f t="shared" si="34"/>
        <v>2.3.E.C - Railroad Coordination - Signals</v>
      </c>
      <c r="P140" s="302"/>
      <c r="Q140" s="156"/>
      <c r="R140" s="108"/>
      <c r="S140" s="50"/>
      <c r="Z140" s="148"/>
      <c r="AA140" s="51"/>
      <c r="AB140" s="302" t="str">
        <f t="shared" si="35"/>
        <v>2.3.E.C - Railroad Coordination - Signals</v>
      </c>
      <c r="AC140" s="302"/>
      <c r="AD140" s="34"/>
      <c r="AE140" s="18"/>
      <c r="AF140" s="50"/>
      <c r="AG140" s="50"/>
      <c r="AH140" s="50"/>
      <c r="AK140" s="50"/>
      <c r="AL140" s="50"/>
      <c r="AM140" s="50"/>
    </row>
    <row r="141" spans="1:39" s="50" customFormat="1" ht="14.25" customHeight="1" x14ac:dyDescent="0.25">
      <c r="A141" s="302" t="s">
        <v>425</v>
      </c>
      <c r="B141" s="302"/>
      <c r="C141" s="126"/>
      <c r="D141" s="19"/>
      <c r="E141" s="7"/>
      <c r="F141" s="7"/>
      <c r="G141" s="7"/>
      <c r="H141" s="7"/>
      <c r="I141" s="7"/>
      <c r="J141" s="7"/>
      <c r="K141" s="7"/>
      <c r="L141" s="98"/>
      <c r="M141" s="112"/>
      <c r="N141" s="38"/>
      <c r="O141" s="302" t="str">
        <f t="shared" ref="O141" si="44">+A141</f>
        <v>2.3.E.D - ITS (Traffic Surveillance Impact Analysis)</v>
      </c>
      <c r="P141" s="302"/>
      <c r="Q141" s="156"/>
      <c r="R141" s="108"/>
      <c r="T141" s="2"/>
      <c r="U141" s="2"/>
      <c r="V141" s="2"/>
      <c r="W141" s="2"/>
      <c r="X141" s="2"/>
      <c r="Y141" s="2"/>
      <c r="Z141" s="148"/>
      <c r="AA141" s="51"/>
      <c r="AB141" s="302" t="str">
        <f t="shared" ref="AB141" si="45">+A141</f>
        <v>2.3.E.D - ITS (Traffic Surveillance Impact Analysis)</v>
      </c>
      <c r="AC141" s="302"/>
      <c r="AD141" s="34"/>
      <c r="AE141" s="18"/>
    </row>
    <row r="142" spans="1:39" ht="14.25" customHeight="1" x14ac:dyDescent="0.25">
      <c r="A142" s="318" t="s">
        <v>222</v>
      </c>
      <c r="B142" s="318"/>
      <c r="C142" s="125"/>
      <c r="D142" s="132"/>
      <c r="E142" s="133"/>
      <c r="F142" s="133"/>
      <c r="G142" s="133"/>
      <c r="H142" s="133"/>
      <c r="I142" s="133"/>
      <c r="J142" s="133"/>
      <c r="K142" s="133"/>
      <c r="L142" s="99"/>
      <c r="M142" s="216"/>
      <c r="N142" s="38"/>
      <c r="O142" s="318" t="str">
        <f t="shared" si="34"/>
        <v>2.3.F - Maintenance of Traffic</v>
      </c>
      <c r="P142" s="318"/>
      <c r="Q142" s="155"/>
      <c r="R142" s="233"/>
      <c r="S142" s="63"/>
      <c r="T142" s="251"/>
      <c r="U142" s="251"/>
      <c r="V142" s="251"/>
      <c r="W142" s="251"/>
      <c r="X142" s="251"/>
      <c r="Y142" s="251"/>
      <c r="Z142" s="252"/>
      <c r="AA142" s="51"/>
      <c r="AB142" s="318" t="str">
        <f t="shared" si="35"/>
        <v>2.3.F - Maintenance of Traffic</v>
      </c>
      <c r="AC142" s="318"/>
      <c r="AD142" s="61"/>
      <c r="AE142" s="62"/>
      <c r="AF142" s="63"/>
      <c r="AG142" s="63"/>
      <c r="AH142" s="63"/>
      <c r="AI142" s="63"/>
      <c r="AJ142" s="63"/>
      <c r="AK142" s="63"/>
      <c r="AL142" s="63"/>
      <c r="AM142" s="63"/>
    </row>
    <row r="143" spans="1:39" ht="14.25" customHeight="1" x14ac:dyDescent="0.25">
      <c r="A143" s="309" t="s">
        <v>494</v>
      </c>
      <c r="B143" s="309"/>
      <c r="C143" s="130"/>
      <c r="D143" s="140"/>
      <c r="E143" s="141"/>
      <c r="F143" s="141"/>
      <c r="G143" s="141"/>
      <c r="H143" s="141"/>
      <c r="I143" s="141"/>
      <c r="J143" s="141"/>
      <c r="K143" s="141"/>
      <c r="L143" s="104"/>
      <c r="M143" s="220"/>
      <c r="N143" s="38"/>
      <c r="O143" s="309" t="str">
        <f t="shared" si="34"/>
        <v>2.3.F.A - MOT Policy Exception Request (MOTEC)</v>
      </c>
      <c r="P143" s="309"/>
      <c r="Q143" s="160"/>
      <c r="R143" s="238"/>
      <c r="S143" s="68"/>
      <c r="T143" s="261"/>
      <c r="U143" s="261"/>
      <c r="V143" s="261"/>
      <c r="W143" s="261"/>
      <c r="X143" s="261"/>
      <c r="Y143" s="261"/>
      <c r="Z143" s="262"/>
      <c r="AA143" s="51"/>
      <c r="AB143" s="309" t="str">
        <f t="shared" si="35"/>
        <v>2.3.F.A - MOT Policy Exception Request (MOTEC)</v>
      </c>
      <c r="AC143" s="309"/>
      <c r="AD143" s="66"/>
      <c r="AE143" s="67"/>
      <c r="AF143" s="68"/>
      <c r="AG143" s="68"/>
      <c r="AH143" s="68"/>
      <c r="AI143" s="68"/>
      <c r="AJ143" s="68"/>
      <c r="AK143" s="68"/>
      <c r="AL143" s="68"/>
      <c r="AM143" s="68"/>
    </row>
    <row r="144" spans="1:39" ht="14.25" customHeight="1" x14ac:dyDescent="0.25">
      <c r="A144" s="301" t="s">
        <v>495</v>
      </c>
      <c r="B144" s="301"/>
      <c r="C144" s="126"/>
      <c r="N144" s="38"/>
      <c r="O144" s="301" t="str">
        <f t="shared" si="34"/>
        <v>2.3.F.A.1 - MOT Policy Exception Request - Report Preparation</v>
      </c>
      <c r="P144" s="301"/>
      <c r="Q144" s="156"/>
      <c r="R144" s="108"/>
      <c r="S144" s="50"/>
      <c r="Z144" s="148"/>
      <c r="AA144" s="51"/>
      <c r="AB144" s="301" t="str">
        <f t="shared" si="35"/>
        <v>2.3.F.A.1 - MOT Policy Exception Request - Report Preparation</v>
      </c>
      <c r="AC144" s="301"/>
      <c r="AD144" s="34"/>
      <c r="AE144" s="18"/>
      <c r="AF144" s="50"/>
      <c r="AG144" s="50"/>
      <c r="AH144" s="50"/>
      <c r="AK144" s="50"/>
      <c r="AL144" s="50"/>
      <c r="AM144" s="50"/>
    </row>
    <row r="145" spans="1:39" ht="14.25" customHeight="1" x14ac:dyDescent="0.25">
      <c r="A145" s="301" t="s">
        <v>496</v>
      </c>
      <c r="B145" s="301"/>
      <c r="C145" s="126"/>
      <c r="N145" s="38"/>
      <c r="O145" s="301" t="str">
        <f t="shared" si="34"/>
        <v>2.3.F.A.2 - MOT Policy Exception Request - Report Graphics</v>
      </c>
      <c r="P145" s="301"/>
      <c r="Q145" s="156"/>
      <c r="R145" s="108"/>
      <c r="S145" s="50"/>
      <c r="Z145" s="148"/>
      <c r="AA145" s="51"/>
      <c r="AB145" s="301" t="str">
        <f t="shared" si="35"/>
        <v>2.3.F.A.2 - MOT Policy Exception Request - Report Graphics</v>
      </c>
      <c r="AC145" s="301"/>
      <c r="AD145" s="34"/>
      <c r="AE145" s="18"/>
      <c r="AF145" s="50"/>
      <c r="AG145" s="50"/>
      <c r="AH145" s="50"/>
      <c r="AK145" s="50"/>
      <c r="AL145" s="50"/>
      <c r="AM145" s="50"/>
    </row>
    <row r="146" spans="1:39" ht="14.25" customHeight="1" x14ac:dyDescent="0.25">
      <c r="A146" s="301" t="s">
        <v>497</v>
      </c>
      <c r="B146" s="301"/>
      <c r="C146" s="126"/>
      <c r="N146" s="38"/>
      <c r="O146" s="301" t="str">
        <f t="shared" si="34"/>
        <v>2.3.F.A.3 - MOT Policy Exception Request - Traffic Counts</v>
      </c>
      <c r="P146" s="301"/>
      <c r="Q146" s="156"/>
      <c r="R146" s="108"/>
      <c r="S146" s="50"/>
      <c r="Z146" s="148"/>
      <c r="AA146" s="51"/>
      <c r="AB146" s="301" t="str">
        <f t="shared" si="35"/>
        <v>2.3.F.A.3 - MOT Policy Exception Request - Traffic Counts</v>
      </c>
      <c r="AC146" s="301"/>
      <c r="AD146" s="34"/>
      <c r="AE146" s="18"/>
      <c r="AF146" s="50"/>
      <c r="AG146" s="50"/>
      <c r="AH146" s="50"/>
      <c r="AK146" s="50"/>
      <c r="AL146" s="50"/>
      <c r="AM146" s="50"/>
    </row>
    <row r="147" spans="1:39" ht="26.25" customHeight="1" x14ac:dyDescent="0.25">
      <c r="A147" s="301" t="s">
        <v>498</v>
      </c>
      <c r="B147" s="301"/>
      <c r="C147" s="126"/>
      <c r="N147" s="38"/>
      <c r="O147" s="301" t="str">
        <f t="shared" si="34"/>
        <v>2.3.F.A.4 - MOT Policy Exception Request - Modeling - Queue  Analysis</v>
      </c>
      <c r="P147" s="301"/>
      <c r="Q147" s="156"/>
      <c r="R147" s="108"/>
      <c r="S147" s="50"/>
      <c r="Z147" s="148"/>
      <c r="AA147" s="51"/>
      <c r="AB147" s="301" t="str">
        <f t="shared" si="35"/>
        <v>2.3.F.A.4 - MOT Policy Exception Request - Modeling - Queue  Analysis</v>
      </c>
      <c r="AC147" s="301"/>
      <c r="AD147" s="34"/>
      <c r="AE147" s="18"/>
      <c r="AF147" s="50"/>
      <c r="AG147" s="50"/>
      <c r="AH147" s="50"/>
      <c r="AK147" s="50"/>
      <c r="AL147" s="50"/>
      <c r="AM147" s="50"/>
    </row>
    <row r="148" spans="1:39" ht="26.25" customHeight="1" x14ac:dyDescent="0.25">
      <c r="A148" s="301" t="s">
        <v>499</v>
      </c>
      <c r="B148" s="301"/>
      <c r="C148" s="126"/>
      <c r="N148" s="38"/>
      <c r="O148" s="301" t="str">
        <f t="shared" si="34"/>
        <v>2.3.F.A.5 - MOT Policy Exception Request - Modeling - HCS/TransModeler</v>
      </c>
      <c r="P148" s="301"/>
      <c r="Q148" s="156"/>
      <c r="R148" s="108"/>
      <c r="S148" s="50"/>
      <c r="Z148" s="148"/>
      <c r="AA148" s="51"/>
      <c r="AB148" s="301" t="str">
        <f t="shared" si="35"/>
        <v>2.3.F.A.5 - MOT Policy Exception Request - Modeling - HCS/TransModeler</v>
      </c>
      <c r="AC148" s="301"/>
      <c r="AD148" s="34"/>
      <c r="AE148" s="18"/>
      <c r="AF148" s="50"/>
      <c r="AG148" s="50"/>
      <c r="AH148" s="50"/>
      <c r="AK148" s="50"/>
      <c r="AL148" s="50"/>
      <c r="AM148" s="50"/>
    </row>
    <row r="149" spans="1:39" ht="26.25" customHeight="1" x14ac:dyDescent="0.25">
      <c r="A149" s="301" t="s">
        <v>500</v>
      </c>
      <c r="B149" s="301"/>
      <c r="C149" s="126"/>
      <c r="N149" s="38"/>
      <c r="O149" s="301" t="str">
        <f t="shared" si="34"/>
        <v>2.3.F.A.6 - MOT Policy Exception Request - Modeling - Select Link Analysis</v>
      </c>
      <c r="P149" s="301"/>
      <c r="Q149" s="156"/>
      <c r="R149" s="108"/>
      <c r="S149" s="50"/>
      <c r="Z149" s="148"/>
      <c r="AA149" s="51"/>
      <c r="AB149" s="301" t="str">
        <f t="shared" si="35"/>
        <v>2.3.F.A.6 - MOT Policy Exception Request - Modeling - Select Link Analysis</v>
      </c>
      <c r="AC149" s="301"/>
      <c r="AD149" s="34"/>
      <c r="AE149" s="18"/>
      <c r="AF149" s="50"/>
      <c r="AG149" s="50"/>
      <c r="AH149" s="50"/>
      <c r="AK149" s="50"/>
      <c r="AL149" s="50"/>
      <c r="AM149" s="50"/>
    </row>
    <row r="150" spans="1:39" ht="28.5" customHeight="1" x14ac:dyDescent="0.25">
      <c r="A150" s="301" t="s">
        <v>501</v>
      </c>
      <c r="B150" s="301"/>
      <c r="C150" s="126"/>
      <c r="N150" s="38"/>
      <c r="O150" s="301" t="str">
        <f t="shared" si="34"/>
        <v>2.3.F.A.7 - MOT Policy Exception Request - Geometric Analysis for Temporary Traffic</v>
      </c>
      <c r="P150" s="301"/>
      <c r="Q150" s="156"/>
      <c r="R150" s="108"/>
      <c r="S150" s="50"/>
      <c r="Z150" s="148"/>
      <c r="AA150" s="51"/>
      <c r="AB150" s="301" t="str">
        <f t="shared" si="35"/>
        <v>2.3.F.A.7 - MOT Policy Exception Request - Geometric Analysis for Temporary Traffic</v>
      </c>
      <c r="AC150" s="301"/>
      <c r="AD150" s="34"/>
      <c r="AE150" s="18"/>
      <c r="AF150" s="50"/>
      <c r="AG150" s="50"/>
      <c r="AH150" s="50"/>
      <c r="AK150" s="50"/>
      <c r="AL150" s="50"/>
      <c r="AM150" s="50"/>
    </row>
    <row r="151" spans="1:39" ht="14.25" customHeight="1" x14ac:dyDescent="0.25">
      <c r="A151" s="301" t="s">
        <v>502</v>
      </c>
      <c r="B151" s="301"/>
      <c r="C151" s="126"/>
      <c r="N151" s="38"/>
      <c r="O151" s="301" t="str">
        <f t="shared" si="34"/>
        <v>2.3.F.A.8 - MOT Policy Exception Request - Cost Estimate</v>
      </c>
      <c r="P151" s="301"/>
      <c r="Q151" s="156"/>
      <c r="R151" s="108"/>
      <c r="S151" s="50"/>
      <c r="Z151" s="148"/>
      <c r="AA151" s="51"/>
      <c r="AB151" s="301" t="str">
        <f t="shared" si="35"/>
        <v>2.3.F.A.8 - MOT Policy Exception Request - Cost Estimate</v>
      </c>
      <c r="AC151" s="301"/>
      <c r="AD151" s="34"/>
      <c r="AE151" s="18"/>
      <c r="AF151" s="50"/>
      <c r="AG151" s="50"/>
      <c r="AH151" s="50"/>
      <c r="AK151" s="50"/>
      <c r="AL151" s="50"/>
      <c r="AM151" s="50"/>
    </row>
    <row r="152" spans="1:39" s="50" customFormat="1" ht="26.25" customHeight="1" x14ac:dyDescent="0.25">
      <c r="A152" s="301" t="s">
        <v>503</v>
      </c>
      <c r="B152" s="301"/>
      <c r="C152" s="126"/>
      <c r="D152" s="19"/>
      <c r="E152" s="7"/>
      <c r="F152" s="7"/>
      <c r="G152" s="7"/>
      <c r="H152" s="7"/>
      <c r="I152" s="7"/>
      <c r="J152" s="7"/>
      <c r="K152" s="7"/>
      <c r="L152" s="98"/>
      <c r="M152" s="112"/>
      <c r="N152" s="38"/>
      <c r="O152" s="301" t="str">
        <f t="shared" ref="O152" si="46">+A152</f>
        <v>2.3.F.A.9 - MOT Policy Exception Request - MOTEC Presentation Development Support</v>
      </c>
      <c r="P152" s="301"/>
      <c r="Q152" s="156"/>
      <c r="R152" s="108"/>
      <c r="T152" s="2"/>
      <c r="U152" s="2"/>
      <c r="V152" s="2"/>
      <c r="W152" s="2"/>
      <c r="X152" s="2"/>
      <c r="Y152" s="2"/>
      <c r="Z152" s="148"/>
      <c r="AA152" s="51"/>
      <c r="AB152" s="301" t="str">
        <f t="shared" ref="AB152" si="47">+A152</f>
        <v>2.3.F.A.9 - MOT Policy Exception Request - MOTEC Presentation Development Support</v>
      </c>
      <c r="AC152" s="301"/>
      <c r="AD152" s="34"/>
      <c r="AE152" s="18"/>
    </row>
    <row r="153" spans="1:39" ht="18" customHeight="1" x14ac:dyDescent="0.25">
      <c r="A153" s="309" t="s">
        <v>18</v>
      </c>
      <c r="B153" s="309"/>
      <c r="C153" s="130"/>
      <c r="D153" s="140"/>
      <c r="E153" s="141"/>
      <c r="F153" s="141"/>
      <c r="G153" s="141"/>
      <c r="H153" s="141"/>
      <c r="I153" s="141"/>
      <c r="J153" s="141"/>
      <c r="K153" s="141"/>
      <c r="L153" s="104"/>
      <c r="M153" s="220"/>
      <c r="N153" s="38"/>
      <c r="O153" s="309" t="str">
        <f t="shared" si="34"/>
        <v>2.3.F.B - MOTAA</v>
      </c>
      <c r="P153" s="309"/>
      <c r="Q153" s="160"/>
      <c r="R153" s="238"/>
      <c r="S153" s="68"/>
      <c r="T153" s="261"/>
      <c r="U153" s="261"/>
      <c r="V153" s="261"/>
      <c r="W153" s="261"/>
      <c r="X153" s="261"/>
      <c r="Y153" s="261"/>
      <c r="Z153" s="262"/>
      <c r="AA153" s="51"/>
      <c r="AB153" s="309" t="str">
        <f t="shared" si="35"/>
        <v>2.3.F.B - MOTAA</v>
      </c>
      <c r="AC153" s="309"/>
      <c r="AD153" s="66"/>
      <c r="AE153" s="67"/>
      <c r="AF153" s="68"/>
      <c r="AG153" s="68"/>
      <c r="AH153" s="68"/>
      <c r="AI153" s="68"/>
      <c r="AJ153" s="68"/>
      <c r="AK153" s="68"/>
      <c r="AL153" s="68"/>
      <c r="AM153" s="68"/>
    </row>
    <row r="154" spans="1:39" ht="14.25" customHeight="1" x14ac:dyDescent="0.25">
      <c r="A154" s="307" t="s">
        <v>230</v>
      </c>
      <c r="B154" s="307"/>
      <c r="C154" s="126"/>
      <c r="D154" s="134"/>
      <c r="E154" s="135"/>
      <c r="F154" s="135"/>
      <c r="G154" s="135"/>
      <c r="H154" s="135"/>
      <c r="I154" s="135"/>
      <c r="J154" s="135"/>
      <c r="K154" s="135"/>
      <c r="L154" s="100"/>
      <c r="M154" s="217"/>
      <c r="N154" s="38"/>
      <c r="O154" s="307" t="str">
        <f t="shared" si="34"/>
        <v>2.3.F.B.1 - MOTAA - Report</v>
      </c>
      <c r="P154" s="307"/>
      <c r="Q154" s="156"/>
      <c r="R154" s="234"/>
      <c r="S154" s="13"/>
      <c r="T154" s="253"/>
      <c r="U154" s="253"/>
      <c r="V154" s="253"/>
      <c r="W154" s="253"/>
      <c r="X154" s="253"/>
      <c r="Y154" s="253"/>
      <c r="Z154" s="254"/>
      <c r="AA154" s="51"/>
      <c r="AB154" s="307" t="str">
        <f t="shared" si="35"/>
        <v>2.3.F.B.1 - MOTAA - Report</v>
      </c>
      <c r="AC154" s="307"/>
      <c r="AD154" s="34"/>
      <c r="AE154" s="39"/>
      <c r="AF154" s="13"/>
      <c r="AG154" s="13"/>
      <c r="AH154" s="13"/>
      <c r="AI154" s="13"/>
      <c r="AJ154" s="13"/>
      <c r="AK154" s="13"/>
      <c r="AL154" s="13"/>
      <c r="AM154" s="13"/>
    </row>
    <row r="155" spans="1:39" ht="14.25" customHeight="1" x14ac:dyDescent="0.25">
      <c r="A155" s="301" t="s">
        <v>504</v>
      </c>
      <c r="B155" s="301"/>
      <c r="C155" s="126"/>
      <c r="N155" s="38"/>
      <c r="O155" s="301" t="str">
        <f t="shared" si="34"/>
        <v>2.3.F.B.2 - MOTAA - Conceptual MOT Plan</v>
      </c>
      <c r="P155" s="301"/>
      <c r="Q155" s="156"/>
      <c r="R155" s="108"/>
      <c r="S155" s="50"/>
      <c r="Z155" s="148"/>
      <c r="AA155" s="51"/>
      <c r="AB155" s="301" t="str">
        <f t="shared" si="35"/>
        <v>2.3.F.B.2 - MOTAA - Conceptual MOT Plan</v>
      </c>
      <c r="AC155" s="301"/>
      <c r="AD155" s="34"/>
      <c r="AE155" s="18"/>
      <c r="AF155" s="50"/>
      <c r="AG155" s="50"/>
      <c r="AH155" s="50"/>
      <c r="AK155" s="50"/>
      <c r="AL155" s="50"/>
      <c r="AM155" s="50"/>
    </row>
    <row r="156" spans="1:39" ht="14.25" customHeight="1" x14ac:dyDescent="0.25">
      <c r="A156" s="301" t="s">
        <v>231</v>
      </c>
      <c r="B156" s="301"/>
      <c r="C156" s="126"/>
      <c r="N156" s="38"/>
      <c r="O156" s="301" t="str">
        <f t="shared" si="34"/>
        <v>2.3.F.B.3 - MOTAA - Construction Cost</v>
      </c>
      <c r="P156" s="301"/>
      <c r="Q156" s="156"/>
      <c r="R156" s="108"/>
      <c r="S156" s="50"/>
      <c r="Z156" s="148"/>
      <c r="AA156" s="51"/>
      <c r="AB156" s="301" t="str">
        <f t="shared" si="35"/>
        <v>2.3.F.B.3 - MOTAA - Construction Cost</v>
      </c>
      <c r="AC156" s="301"/>
      <c r="AD156" s="34"/>
      <c r="AE156" s="18"/>
      <c r="AF156" s="50"/>
      <c r="AG156" s="50"/>
      <c r="AH156" s="50"/>
      <c r="AK156" s="50"/>
      <c r="AL156" s="50"/>
      <c r="AM156" s="50"/>
    </row>
    <row r="157" spans="1:39" ht="14.25" customHeight="1" x14ac:dyDescent="0.25">
      <c r="A157" s="301" t="s">
        <v>505</v>
      </c>
      <c r="B157" s="301"/>
      <c r="C157" s="126"/>
      <c r="N157" s="38"/>
      <c r="O157" s="301" t="str">
        <f t="shared" si="34"/>
        <v>2.3.F.B.4 - MOTAA - Construction Schedule/Duration</v>
      </c>
      <c r="P157" s="301"/>
      <c r="Q157" s="156"/>
      <c r="R157" s="108"/>
      <c r="S157" s="50"/>
      <c r="Z157" s="148"/>
      <c r="AA157" s="51"/>
      <c r="AB157" s="301" t="str">
        <f t="shared" si="35"/>
        <v>2.3.F.B.4 - MOTAA - Construction Schedule/Duration</v>
      </c>
      <c r="AC157" s="301"/>
      <c r="AD157" s="34"/>
      <c r="AE157" s="18"/>
      <c r="AF157" s="50"/>
      <c r="AG157" s="50"/>
      <c r="AH157" s="50"/>
      <c r="AK157" s="50"/>
      <c r="AL157" s="50"/>
      <c r="AM157" s="50"/>
    </row>
    <row r="158" spans="1:39" ht="14.25" customHeight="1" x14ac:dyDescent="0.25">
      <c r="A158" s="301" t="s">
        <v>442</v>
      </c>
      <c r="B158" s="301"/>
      <c r="C158" s="126"/>
      <c r="N158" s="38"/>
      <c r="O158" s="301" t="str">
        <f t="shared" ref="O158:O226" si="48">+A158</f>
        <v>2.3.F.B.5 - MOTAA - Detour Route Investigation</v>
      </c>
      <c r="P158" s="301"/>
      <c r="Q158" s="156"/>
      <c r="R158" s="108"/>
      <c r="S158" s="50"/>
      <c r="Z158" s="148"/>
      <c r="AA158" s="51"/>
      <c r="AB158" s="301" t="str">
        <f t="shared" si="35"/>
        <v>2.3.F.B.5 - MOTAA - Detour Route Investigation</v>
      </c>
      <c r="AC158" s="301"/>
      <c r="AD158" s="34"/>
      <c r="AE158" s="18"/>
      <c r="AF158" s="50"/>
      <c r="AG158" s="50"/>
      <c r="AH158" s="50"/>
      <c r="AK158" s="50"/>
      <c r="AL158" s="50"/>
      <c r="AM158" s="50"/>
    </row>
    <row r="159" spans="1:39" ht="14.25" customHeight="1" x14ac:dyDescent="0.25">
      <c r="A159" s="301" t="s">
        <v>443</v>
      </c>
      <c r="B159" s="301"/>
      <c r="C159" s="126"/>
      <c r="N159" s="38"/>
      <c r="O159" s="301" t="str">
        <f t="shared" si="48"/>
        <v>2.3.F.B.6 - MOTAA - Modeling - Queue Analysis</v>
      </c>
      <c r="P159" s="301"/>
      <c r="Q159" s="156"/>
      <c r="R159" s="108"/>
      <c r="S159" s="50"/>
      <c r="Z159" s="148"/>
      <c r="AA159" s="51"/>
      <c r="AB159" s="301" t="str">
        <f t="shared" si="35"/>
        <v>2.3.F.B.6 - MOTAA - Modeling - Queue Analysis</v>
      </c>
      <c r="AC159" s="301"/>
      <c r="AD159" s="34"/>
      <c r="AE159" s="18"/>
      <c r="AF159" s="50"/>
      <c r="AG159" s="50"/>
      <c r="AH159" s="50"/>
      <c r="AK159" s="50"/>
      <c r="AL159" s="50"/>
      <c r="AM159" s="50"/>
    </row>
    <row r="160" spans="1:39" ht="14.25" customHeight="1" x14ac:dyDescent="0.25">
      <c r="A160" s="301" t="s">
        <v>506</v>
      </c>
      <c r="B160" s="301"/>
      <c r="C160" s="126"/>
      <c r="N160" s="38"/>
      <c r="O160" s="301" t="str">
        <f t="shared" si="48"/>
        <v>2.3.F.B.7 - MOTAA - Modeling - HCS/TransModeler</v>
      </c>
      <c r="P160" s="301"/>
      <c r="Q160" s="156"/>
      <c r="R160" s="108"/>
      <c r="S160" s="50"/>
      <c r="Z160" s="148"/>
      <c r="AA160" s="51"/>
      <c r="AB160" s="301" t="str">
        <f t="shared" si="35"/>
        <v>2.3.F.B.7 - MOTAA - Modeling - HCS/TransModeler</v>
      </c>
      <c r="AC160" s="301"/>
      <c r="AD160" s="34"/>
      <c r="AE160" s="18"/>
      <c r="AF160" s="50"/>
      <c r="AG160" s="50"/>
      <c r="AH160" s="50"/>
      <c r="AK160" s="50"/>
      <c r="AL160" s="50"/>
      <c r="AM160" s="50"/>
    </row>
    <row r="161" spans="1:39" ht="14.25" customHeight="1" x14ac:dyDescent="0.25">
      <c r="A161" s="301" t="s">
        <v>232</v>
      </c>
      <c r="B161" s="301"/>
      <c r="C161" s="126"/>
      <c r="N161" s="38"/>
      <c r="O161" s="301" t="str">
        <f t="shared" si="48"/>
        <v>2.3.F.B.8 - MOTAA - Modeling - Select Link  Analysis</v>
      </c>
      <c r="P161" s="301"/>
      <c r="Q161" s="156"/>
      <c r="R161" s="108"/>
      <c r="S161" s="50"/>
      <c r="Z161" s="148"/>
      <c r="AA161" s="51"/>
      <c r="AB161" s="301" t="str">
        <f t="shared" si="35"/>
        <v>2.3.F.B.8 - MOTAA - Modeling - Select Link  Analysis</v>
      </c>
      <c r="AC161" s="301"/>
      <c r="AD161" s="34"/>
      <c r="AE161" s="18"/>
      <c r="AF161" s="50"/>
      <c r="AG161" s="50"/>
      <c r="AH161" s="50"/>
      <c r="AK161" s="50"/>
      <c r="AL161" s="50"/>
      <c r="AM161" s="50"/>
    </row>
    <row r="162" spans="1:39" ht="14.25" customHeight="1" x14ac:dyDescent="0.25">
      <c r="A162" s="302" t="s">
        <v>233</v>
      </c>
      <c r="B162" s="302"/>
      <c r="C162" s="126"/>
      <c r="N162" s="38"/>
      <c r="O162" s="302" t="str">
        <f t="shared" si="48"/>
        <v>2.3.F.C - Conceptual MOT Plan (Without  MOTAA)</v>
      </c>
      <c r="P162" s="302"/>
      <c r="Q162" s="156"/>
      <c r="R162" s="108"/>
      <c r="S162" s="50"/>
      <c r="Z162" s="148"/>
      <c r="AA162" s="51"/>
      <c r="AB162" s="302" t="str">
        <f t="shared" si="35"/>
        <v>2.3.F.C - Conceptual MOT Plan (Without  MOTAA)</v>
      </c>
      <c r="AC162" s="302"/>
      <c r="AD162" s="34"/>
      <c r="AE162" s="18"/>
      <c r="AF162" s="50"/>
      <c r="AG162" s="50"/>
      <c r="AH162" s="50"/>
      <c r="AK162" s="50"/>
      <c r="AL162" s="50"/>
      <c r="AM162" s="50"/>
    </row>
    <row r="163" spans="1:39" ht="14.25" customHeight="1" x14ac:dyDescent="0.25">
      <c r="A163" s="318" t="s">
        <v>234</v>
      </c>
      <c r="B163" s="318"/>
      <c r="C163" s="125"/>
      <c r="D163" s="132"/>
      <c r="E163" s="133"/>
      <c r="F163" s="133"/>
      <c r="G163" s="133"/>
      <c r="H163" s="133"/>
      <c r="I163" s="133"/>
      <c r="J163" s="133"/>
      <c r="K163" s="133"/>
      <c r="L163" s="99"/>
      <c r="M163" s="216"/>
      <c r="N163" s="38"/>
      <c r="O163" s="318" t="str">
        <f t="shared" si="48"/>
        <v>2.3.G - Utilities</v>
      </c>
      <c r="P163" s="318"/>
      <c r="Q163" s="155"/>
      <c r="R163" s="233"/>
      <c r="S163" s="63"/>
      <c r="T163" s="251"/>
      <c r="U163" s="251"/>
      <c r="V163" s="251"/>
      <c r="W163" s="251"/>
      <c r="X163" s="251"/>
      <c r="Y163" s="251"/>
      <c r="Z163" s="252"/>
      <c r="AA163" s="51"/>
      <c r="AB163" s="318" t="str">
        <f t="shared" si="35"/>
        <v>2.3.G - Utilities</v>
      </c>
      <c r="AC163" s="318"/>
      <c r="AD163" s="61"/>
      <c r="AE163" s="62"/>
      <c r="AF163" s="63"/>
      <c r="AG163" s="63"/>
      <c r="AH163" s="63"/>
      <c r="AI163" s="63"/>
      <c r="AJ163" s="63"/>
      <c r="AK163" s="63"/>
      <c r="AL163" s="63"/>
      <c r="AM163" s="63"/>
    </row>
    <row r="164" spans="1:39" ht="14.25" customHeight="1" x14ac:dyDescent="0.25">
      <c r="A164" s="302" t="s">
        <v>235</v>
      </c>
      <c r="B164" s="302"/>
      <c r="C164" s="126"/>
      <c r="N164" s="38"/>
      <c r="O164" s="302" t="str">
        <f t="shared" si="48"/>
        <v>2.3.G.A - Utility Coordination and Documentation</v>
      </c>
      <c r="P164" s="302"/>
      <c r="Q164" s="156"/>
      <c r="R164" s="108"/>
      <c r="S164" s="50"/>
      <c r="Z164" s="148"/>
      <c r="AA164" s="51"/>
      <c r="AB164" s="302" t="str">
        <f t="shared" si="35"/>
        <v>2.3.G.A - Utility Coordination and Documentation</v>
      </c>
      <c r="AC164" s="302"/>
      <c r="AD164" s="34"/>
      <c r="AE164" s="18"/>
      <c r="AF164" s="50"/>
      <c r="AG164" s="50"/>
      <c r="AH164" s="50"/>
      <c r="AK164" s="50"/>
      <c r="AL164" s="50"/>
      <c r="AM164" s="50"/>
    </row>
    <row r="165" spans="1:39" ht="14.25" customHeight="1" x14ac:dyDescent="0.25">
      <c r="A165" s="302" t="s">
        <v>236</v>
      </c>
      <c r="B165" s="302"/>
      <c r="C165" s="126"/>
      <c r="N165" s="38"/>
      <c r="O165" s="302" t="str">
        <f t="shared" si="48"/>
        <v>2.3.G.B - Subsurface Utility Engineering</v>
      </c>
      <c r="P165" s="302"/>
      <c r="Q165" s="156"/>
      <c r="R165" s="108"/>
      <c r="S165" s="50"/>
      <c r="Z165" s="148"/>
      <c r="AA165" s="51"/>
      <c r="AB165" s="302" t="str">
        <f t="shared" si="35"/>
        <v>2.3.G.B - Subsurface Utility Engineering</v>
      </c>
      <c r="AC165" s="302"/>
      <c r="AD165" s="34"/>
      <c r="AE165" s="18"/>
      <c r="AF165" s="50"/>
      <c r="AG165" s="50"/>
      <c r="AH165" s="50"/>
      <c r="AK165" s="50"/>
      <c r="AL165" s="50"/>
      <c r="AM165" s="50"/>
    </row>
    <row r="166" spans="1:39" ht="14.25" customHeight="1" x14ac:dyDescent="0.25">
      <c r="A166" s="318" t="s">
        <v>237</v>
      </c>
      <c r="B166" s="318"/>
      <c r="C166" s="125"/>
      <c r="D166" s="132"/>
      <c r="E166" s="133"/>
      <c r="F166" s="133"/>
      <c r="G166" s="133"/>
      <c r="H166" s="133"/>
      <c r="I166" s="133"/>
      <c r="J166" s="133"/>
      <c r="K166" s="133"/>
      <c r="L166" s="99"/>
      <c r="M166" s="216"/>
      <c r="N166" s="38"/>
      <c r="O166" s="318" t="str">
        <f t="shared" si="48"/>
        <v>2.3.H - Miscellaneous</v>
      </c>
      <c r="P166" s="318"/>
      <c r="Q166" s="155"/>
      <c r="R166" s="233"/>
      <c r="S166" s="63"/>
      <c r="T166" s="251"/>
      <c r="U166" s="251"/>
      <c r="V166" s="251"/>
      <c r="W166" s="251"/>
      <c r="X166" s="251"/>
      <c r="Y166" s="251"/>
      <c r="Z166" s="252"/>
      <c r="AA166" s="51"/>
      <c r="AB166" s="318" t="str">
        <f t="shared" si="35"/>
        <v>2.3.H - Miscellaneous</v>
      </c>
      <c r="AC166" s="318"/>
      <c r="AD166" s="61"/>
      <c r="AE166" s="62"/>
      <c r="AF166" s="63"/>
      <c r="AG166" s="63"/>
      <c r="AH166" s="63"/>
      <c r="AI166" s="63"/>
      <c r="AJ166" s="63"/>
      <c r="AK166" s="63"/>
      <c r="AL166" s="63"/>
      <c r="AM166" s="63"/>
    </row>
    <row r="167" spans="1:39" ht="14.25" customHeight="1" x14ac:dyDescent="0.25">
      <c r="A167" s="302" t="s">
        <v>444</v>
      </c>
      <c r="B167" s="302"/>
      <c r="C167" s="126"/>
      <c r="N167" s="38"/>
      <c r="O167" s="302" t="str">
        <f t="shared" si="48"/>
        <v>2.3.H.A - Identify and coordinate impacts on FEMA flood zones</v>
      </c>
      <c r="P167" s="302"/>
      <c r="Q167" s="156"/>
      <c r="R167" s="108"/>
      <c r="S167" s="50"/>
      <c r="Z167" s="148"/>
      <c r="AA167" s="51"/>
      <c r="AB167" s="302" t="str">
        <f t="shared" si="35"/>
        <v>2.3.H.A - Identify and coordinate impacts on FEMA flood zones</v>
      </c>
      <c r="AC167" s="302"/>
      <c r="AD167" s="34"/>
      <c r="AE167" s="18"/>
      <c r="AF167" s="50"/>
      <c r="AG167" s="50"/>
      <c r="AH167" s="50"/>
      <c r="AK167" s="50"/>
      <c r="AL167" s="50"/>
      <c r="AM167" s="50"/>
    </row>
    <row r="168" spans="1:39" ht="14.25" customHeight="1" x14ac:dyDescent="0.25">
      <c r="A168" s="302" t="s">
        <v>238</v>
      </c>
      <c r="B168" s="302"/>
      <c r="C168" s="126"/>
      <c r="N168" s="38"/>
      <c r="O168" s="302" t="str">
        <f t="shared" si="48"/>
        <v>2.3.H.B - Determine permissible location for waste and borrow</v>
      </c>
      <c r="P168" s="302"/>
      <c r="Q168" s="156"/>
      <c r="R168" s="108"/>
      <c r="S168" s="50"/>
      <c r="Z168" s="148"/>
      <c r="AA168" s="51"/>
      <c r="AB168" s="302" t="str">
        <f t="shared" si="35"/>
        <v>2.3.H.B - Determine permissible location for waste and borrow</v>
      </c>
      <c r="AC168" s="302"/>
      <c r="AD168" s="34"/>
      <c r="AE168" s="18"/>
      <c r="AF168" s="50"/>
      <c r="AG168" s="50"/>
      <c r="AH168" s="50"/>
      <c r="AK168" s="50"/>
      <c r="AL168" s="50"/>
      <c r="AM168" s="50"/>
    </row>
    <row r="169" spans="1:39" ht="14.25" customHeight="1" x14ac:dyDescent="0.25">
      <c r="A169" s="302" t="s">
        <v>239</v>
      </c>
      <c r="B169" s="302"/>
      <c r="C169" s="126"/>
      <c r="N169" s="38"/>
      <c r="O169" s="302" t="str">
        <f t="shared" si="48"/>
        <v>2.3.H.C - Determine potential locations for  retaining walls</v>
      </c>
      <c r="P169" s="302"/>
      <c r="Q169" s="156"/>
      <c r="R169" s="108"/>
      <c r="S169" s="50"/>
      <c r="Z169" s="148"/>
      <c r="AA169" s="51"/>
      <c r="AB169" s="302" t="str">
        <f t="shared" ref="AB169:AB237" si="49">+A169</f>
        <v>2.3.H.C - Determine potential locations for  retaining walls</v>
      </c>
      <c r="AC169" s="302"/>
      <c r="AD169" s="34"/>
      <c r="AE169" s="18"/>
      <c r="AF169" s="50"/>
      <c r="AG169" s="50"/>
      <c r="AH169" s="50"/>
      <c r="AK169" s="50"/>
      <c r="AL169" s="50"/>
      <c r="AM169" s="50"/>
    </row>
    <row r="170" spans="1:39" ht="14.25" customHeight="1" x14ac:dyDescent="0.25">
      <c r="A170" s="302" t="s">
        <v>445</v>
      </c>
      <c r="B170" s="302"/>
      <c r="C170" s="126"/>
      <c r="N170" s="38"/>
      <c r="O170" s="302" t="str">
        <f t="shared" si="48"/>
        <v>2.3.H.D - Determine Lighting needs - investigate warrants</v>
      </c>
      <c r="P170" s="302"/>
      <c r="Q170" s="156"/>
      <c r="R170" s="108"/>
      <c r="S170" s="50"/>
      <c r="Z170" s="148"/>
      <c r="AA170" s="51"/>
      <c r="AB170" s="302" t="str">
        <f t="shared" si="49"/>
        <v>2.3.H.D - Determine Lighting needs - investigate warrants</v>
      </c>
      <c r="AC170" s="302"/>
      <c r="AD170" s="34"/>
      <c r="AE170" s="18"/>
      <c r="AF170" s="50"/>
      <c r="AG170" s="50"/>
      <c r="AH170" s="50"/>
      <c r="AK170" s="50"/>
      <c r="AL170" s="50"/>
      <c r="AM170" s="50"/>
    </row>
    <row r="171" spans="1:39" ht="14.25" customHeight="1" x14ac:dyDescent="0.25">
      <c r="A171" s="302" t="s">
        <v>240</v>
      </c>
      <c r="B171" s="302"/>
      <c r="C171" s="126"/>
      <c r="N171" s="38"/>
      <c r="O171" s="302" t="str">
        <f t="shared" si="48"/>
        <v>2.3.H.E - Identify potential total take parcels</v>
      </c>
      <c r="P171" s="302"/>
      <c r="Q171" s="156"/>
      <c r="R171" s="108"/>
      <c r="S171" s="50"/>
      <c r="Z171" s="148"/>
      <c r="AA171" s="51"/>
      <c r="AB171" s="302" t="str">
        <f t="shared" si="49"/>
        <v>2.3.H.E - Identify potential total take parcels</v>
      </c>
      <c r="AC171" s="302"/>
      <c r="AD171" s="34"/>
      <c r="AE171" s="18"/>
      <c r="AF171" s="50"/>
      <c r="AG171" s="50"/>
      <c r="AH171" s="50"/>
      <c r="AK171" s="50"/>
      <c r="AL171" s="50"/>
      <c r="AM171" s="50"/>
    </row>
    <row r="172" spans="1:39" ht="14.25" customHeight="1" x14ac:dyDescent="0.25">
      <c r="A172" s="302" t="s">
        <v>241</v>
      </c>
      <c r="B172" s="302"/>
      <c r="C172" s="126"/>
      <c r="N172" s="38"/>
      <c r="O172" s="302" t="str">
        <f t="shared" si="48"/>
        <v>2.3.H.F - Railroad Coordination</v>
      </c>
      <c r="P172" s="302"/>
      <c r="Q172" s="156"/>
      <c r="R172" s="108"/>
      <c r="S172" s="50"/>
      <c r="Z172" s="148"/>
      <c r="AA172" s="51"/>
      <c r="AB172" s="302" t="str">
        <f t="shared" si="49"/>
        <v>2.3.H.F - Railroad Coordination</v>
      </c>
      <c r="AC172" s="302"/>
      <c r="AD172" s="34"/>
      <c r="AE172" s="18"/>
      <c r="AF172" s="50"/>
      <c r="AG172" s="50"/>
      <c r="AH172" s="50"/>
      <c r="AK172" s="50"/>
      <c r="AL172" s="50"/>
      <c r="AM172" s="50"/>
    </row>
    <row r="173" spans="1:39" ht="14.25" customHeight="1" x14ac:dyDescent="0.25">
      <c r="A173" s="302" t="s">
        <v>242</v>
      </c>
      <c r="B173" s="302"/>
      <c r="C173" s="126"/>
      <c r="N173" s="38"/>
      <c r="O173" s="302" t="str">
        <f t="shared" si="48"/>
        <v>2.3.H.G - Evaluate aesthetic options</v>
      </c>
      <c r="P173" s="302"/>
      <c r="Q173" s="156"/>
      <c r="R173" s="108"/>
      <c r="S173" s="50"/>
      <c r="Z173" s="148"/>
      <c r="AA173" s="51"/>
      <c r="AB173" s="302" t="str">
        <f t="shared" si="49"/>
        <v>2.3.H.G - Evaluate aesthetic options</v>
      </c>
      <c r="AC173" s="302"/>
      <c r="AD173" s="34"/>
      <c r="AE173" s="18"/>
      <c r="AF173" s="50"/>
      <c r="AG173" s="50"/>
      <c r="AH173" s="50"/>
      <c r="AK173" s="50"/>
      <c r="AL173" s="50"/>
      <c r="AM173" s="50"/>
    </row>
    <row r="174" spans="1:39" ht="14.25" customHeight="1" x14ac:dyDescent="0.25">
      <c r="A174" s="302" t="s">
        <v>243</v>
      </c>
      <c r="B174" s="302"/>
      <c r="C174" s="126"/>
      <c r="N174" s="38"/>
      <c r="O174" s="302" t="str">
        <f t="shared" si="48"/>
        <v>2.3.H.H - Value Engineering</v>
      </c>
      <c r="P174" s="302"/>
      <c r="Q174" s="156"/>
      <c r="R174" s="108"/>
      <c r="S174" s="50"/>
      <c r="Z174" s="148"/>
      <c r="AA174" s="51"/>
      <c r="AB174" s="302" t="str">
        <f t="shared" si="49"/>
        <v>2.3.H.H - Value Engineering</v>
      </c>
      <c r="AC174" s="302"/>
      <c r="AD174" s="34"/>
      <c r="AE174" s="18"/>
      <c r="AF174" s="50"/>
      <c r="AG174" s="50"/>
      <c r="AH174" s="50"/>
      <c r="AK174" s="50"/>
      <c r="AL174" s="50"/>
      <c r="AM174" s="50"/>
    </row>
    <row r="175" spans="1:39" ht="14.25" customHeight="1" thickBot="1" x14ac:dyDescent="0.3">
      <c r="A175" s="305" t="s">
        <v>244</v>
      </c>
      <c r="B175" s="305"/>
      <c r="C175" s="190"/>
      <c r="D175" s="179"/>
      <c r="E175" s="179"/>
      <c r="F175" s="179"/>
      <c r="G175" s="179"/>
      <c r="H175" s="179"/>
      <c r="I175" s="179"/>
      <c r="J175" s="179"/>
      <c r="K175" s="179"/>
      <c r="L175" s="180"/>
      <c r="M175" s="181"/>
      <c r="N175" s="182"/>
      <c r="O175" s="305" t="str">
        <f t="shared" si="48"/>
        <v>2.3.H.I - Determine need for Design Exception</v>
      </c>
      <c r="P175" s="305"/>
      <c r="Q175" s="191"/>
      <c r="R175" s="184"/>
      <c r="S175" s="185"/>
      <c r="T175" s="186"/>
      <c r="U175" s="186"/>
      <c r="V175" s="186"/>
      <c r="W175" s="186"/>
      <c r="X175" s="186"/>
      <c r="Y175" s="186"/>
      <c r="Z175" s="187"/>
      <c r="AA175" s="188"/>
      <c r="AB175" s="305" t="str">
        <f t="shared" si="49"/>
        <v>2.3.H.I - Determine need for Design Exception</v>
      </c>
      <c r="AC175" s="305"/>
      <c r="AD175" s="192"/>
      <c r="AE175" s="185"/>
      <c r="AF175" s="185"/>
      <c r="AG175" s="185"/>
      <c r="AH175" s="185"/>
      <c r="AI175" s="185"/>
      <c r="AJ175" s="185"/>
      <c r="AK175" s="185"/>
      <c r="AL175" s="185"/>
      <c r="AM175" s="185"/>
    </row>
    <row r="176" spans="1:39" s="50" customFormat="1" ht="15" customHeight="1" x14ac:dyDescent="0.25">
      <c r="A176" s="320" t="s">
        <v>344</v>
      </c>
      <c r="B176" s="320"/>
      <c r="C176" s="129"/>
      <c r="D176" s="73"/>
      <c r="E176" s="74"/>
      <c r="F176" s="74"/>
      <c r="G176" s="74"/>
      <c r="H176" s="74"/>
      <c r="I176" s="74"/>
      <c r="J176" s="74"/>
      <c r="K176" s="74"/>
      <c r="L176" s="97"/>
      <c r="M176" s="215"/>
      <c r="N176" s="38"/>
      <c r="O176" s="320" t="str">
        <f t="shared" si="48"/>
        <v>TOTAL 2.3 - AER Design</v>
      </c>
      <c r="P176" s="320"/>
      <c r="Q176" s="159"/>
      <c r="R176" s="110"/>
      <c r="S176" s="54"/>
      <c r="T176" s="113"/>
      <c r="U176" s="113"/>
      <c r="V176" s="113"/>
      <c r="W176" s="113"/>
      <c r="X176" s="113"/>
      <c r="Y176" s="113"/>
      <c r="Z176" s="149"/>
      <c r="AA176" s="51"/>
      <c r="AB176" s="320" t="str">
        <f t="shared" si="49"/>
        <v>TOTAL 2.3 - AER Design</v>
      </c>
      <c r="AC176" s="320"/>
      <c r="AD176" s="69"/>
      <c r="AE176" s="53"/>
      <c r="AF176" s="54"/>
      <c r="AG176" s="54"/>
      <c r="AH176" s="54"/>
      <c r="AI176" s="54"/>
      <c r="AJ176" s="54"/>
      <c r="AK176" s="54"/>
      <c r="AL176" s="54"/>
      <c r="AM176" s="54"/>
    </row>
    <row r="177" spans="1:39" x14ac:dyDescent="0.25">
      <c r="A177" s="325"/>
      <c r="B177" s="325"/>
      <c r="C177" s="121"/>
      <c r="N177" s="38"/>
      <c r="O177" s="325"/>
      <c r="P177" s="325"/>
      <c r="Q177" s="151"/>
      <c r="R177" s="108"/>
      <c r="S177" s="50"/>
      <c r="Z177" s="148"/>
      <c r="AA177" s="51"/>
      <c r="AB177" s="325"/>
      <c r="AC177" s="325"/>
      <c r="AD177" s="35"/>
      <c r="AE177" s="18"/>
      <c r="AF177" s="50"/>
      <c r="AG177" s="50"/>
      <c r="AH177" s="50"/>
      <c r="AK177" s="50"/>
      <c r="AL177" s="50"/>
      <c r="AM177" s="50"/>
    </row>
    <row r="178" spans="1:39" ht="15" customHeight="1" x14ac:dyDescent="0.25">
      <c r="A178" s="314" t="s">
        <v>171</v>
      </c>
      <c r="B178" s="314"/>
      <c r="C178" s="122"/>
      <c r="D178" s="73"/>
      <c r="E178" s="74"/>
      <c r="F178" s="74"/>
      <c r="G178" s="74"/>
      <c r="H178" s="74"/>
      <c r="I178" s="74"/>
      <c r="J178" s="74"/>
      <c r="K178" s="74"/>
      <c r="L178" s="97"/>
      <c r="M178" s="215"/>
      <c r="N178" s="38"/>
      <c r="O178" s="314" t="str">
        <f t="shared" si="48"/>
        <v>2.4 - Prepare Cost Estimates</v>
      </c>
      <c r="P178" s="314"/>
      <c r="Q178" s="152"/>
      <c r="R178" s="110"/>
      <c r="S178" s="54"/>
      <c r="T178" s="113"/>
      <c r="U178" s="113"/>
      <c r="V178" s="113"/>
      <c r="W178" s="113"/>
      <c r="X178" s="113"/>
      <c r="Y178" s="113"/>
      <c r="Z178" s="149"/>
      <c r="AA178" s="51"/>
      <c r="AB178" s="314" t="str">
        <f t="shared" si="49"/>
        <v>2.4 - Prepare Cost Estimates</v>
      </c>
      <c r="AC178" s="314"/>
      <c r="AD178" s="52"/>
      <c r="AE178" s="53"/>
      <c r="AF178" s="54"/>
      <c r="AG178" s="54"/>
      <c r="AH178" s="54"/>
      <c r="AI178" s="54"/>
      <c r="AJ178" s="54"/>
      <c r="AK178" s="54"/>
      <c r="AL178" s="54"/>
      <c r="AM178" s="54"/>
    </row>
    <row r="179" spans="1:39" ht="14.25" customHeight="1" x14ac:dyDescent="0.25">
      <c r="A179" s="303" t="s">
        <v>245</v>
      </c>
      <c r="B179" s="303"/>
      <c r="C179" s="123"/>
      <c r="N179" s="38"/>
      <c r="O179" s="303" t="str">
        <f t="shared" si="48"/>
        <v>2.4.A - Roadway/Interchange Costs</v>
      </c>
      <c r="P179" s="303"/>
      <c r="Q179" s="153"/>
      <c r="R179" s="108"/>
      <c r="S179" s="50"/>
      <c r="Z179" s="148"/>
      <c r="AA179" s="51"/>
      <c r="AB179" s="303" t="str">
        <f t="shared" si="49"/>
        <v>2.4.A - Roadway/Interchange Costs</v>
      </c>
      <c r="AC179" s="303"/>
      <c r="AD179" s="33"/>
      <c r="AE179" s="18"/>
      <c r="AF179" s="50"/>
      <c r="AG179" s="50"/>
      <c r="AH179" s="50"/>
      <c r="AK179" s="50"/>
      <c r="AL179" s="50"/>
      <c r="AM179" s="50"/>
    </row>
    <row r="180" spans="1:39" ht="14.25" customHeight="1" x14ac:dyDescent="0.25">
      <c r="A180" s="303" t="s">
        <v>246</v>
      </c>
      <c r="B180" s="303"/>
      <c r="C180" s="123"/>
      <c r="N180" s="38"/>
      <c r="O180" s="303" t="str">
        <f t="shared" si="48"/>
        <v>2.4.B - Right of Way Costs</v>
      </c>
      <c r="P180" s="303"/>
      <c r="Q180" s="153"/>
      <c r="R180" s="108"/>
      <c r="S180" s="50"/>
      <c r="Z180" s="148"/>
      <c r="AA180" s="51"/>
      <c r="AB180" s="303" t="str">
        <f t="shared" si="49"/>
        <v>2.4.B - Right of Way Costs</v>
      </c>
      <c r="AC180" s="303"/>
      <c r="AD180" s="33"/>
      <c r="AE180" s="18"/>
      <c r="AF180" s="50"/>
      <c r="AG180" s="50"/>
      <c r="AH180" s="50"/>
      <c r="AK180" s="50"/>
      <c r="AL180" s="50"/>
      <c r="AM180" s="50"/>
    </row>
    <row r="181" spans="1:39" ht="14.25" customHeight="1" thickBot="1" x14ac:dyDescent="0.3">
      <c r="A181" s="304" t="s">
        <v>247</v>
      </c>
      <c r="B181" s="304"/>
      <c r="C181" s="178"/>
      <c r="D181" s="179"/>
      <c r="E181" s="179"/>
      <c r="F181" s="179"/>
      <c r="G181" s="179"/>
      <c r="H181" s="179"/>
      <c r="I181" s="179"/>
      <c r="J181" s="179"/>
      <c r="K181" s="179"/>
      <c r="L181" s="180"/>
      <c r="M181" s="181"/>
      <c r="N181" s="182"/>
      <c r="O181" s="304" t="str">
        <f t="shared" si="48"/>
        <v>2.4.C - Utility</v>
      </c>
      <c r="P181" s="304"/>
      <c r="Q181" s="183"/>
      <c r="R181" s="184"/>
      <c r="S181" s="185"/>
      <c r="T181" s="186"/>
      <c r="U181" s="186"/>
      <c r="V181" s="186"/>
      <c r="W181" s="186"/>
      <c r="X181" s="186"/>
      <c r="Y181" s="186"/>
      <c r="Z181" s="187"/>
      <c r="AA181" s="188"/>
      <c r="AB181" s="304" t="str">
        <f t="shared" si="49"/>
        <v>2.4.C - Utility</v>
      </c>
      <c r="AC181" s="304"/>
      <c r="AD181" s="189"/>
      <c r="AE181" s="185"/>
      <c r="AF181" s="185"/>
      <c r="AG181" s="185"/>
      <c r="AH181" s="185"/>
      <c r="AI181" s="185"/>
      <c r="AJ181" s="185"/>
      <c r="AK181" s="185"/>
      <c r="AL181" s="185"/>
      <c r="AM181" s="185"/>
    </row>
    <row r="182" spans="1:39" s="50" customFormat="1" ht="15" customHeight="1" x14ac:dyDescent="0.25">
      <c r="A182" s="320" t="s">
        <v>345</v>
      </c>
      <c r="B182" s="320"/>
      <c r="C182" s="124"/>
      <c r="D182" s="73"/>
      <c r="E182" s="74"/>
      <c r="F182" s="74"/>
      <c r="G182" s="74"/>
      <c r="H182" s="74"/>
      <c r="I182" s="74"/>
      <c r="J182" s="74"/>
      <c r="K182" s="74"/>
      <c r="L182" s="97"/>
      <c r="M182" s="215"/>
      <c r="N182" s="38"/>
      <c r="O182" s="320" t="str">
        <f t="shared" si="48"/>
        <v>TOTAL 2.4 - Prepare Cost Estimates</v>
      </c>
      <c r="P182" s="320"/>
      <c r="Q182" s="154"/>
      <c r="R182" s="110"/>
      <c r="S182" s="54"/>
      <c r="T182" s="113"/>
      <c r="U182" s="113"/>
      <c r="V182" s="113"/>
      <c r="W182" s="113"/>
      <c r="X182" s="113"/>
      <c r="Y182" s="113"/>
      <c r="Z182" s="149"/>
      <c r="AA182" s="51"/>
      <c r="AB182" s="320" t="str">
        <f t="shared" si="49"/>
        <v>TOTAL 2.4 - Prepare Cost Estimates</v>
      </c>
      <c r="AC182" s="320"/>
      <c r="AD182" s="71"/>
      <c r="AE182" s="53"/>
      <c r="AF182" s="54"/>
      <c r="AG182" s="54"/>
      <c r="AH182" s="54"/>
      <c r="AI182" s="54"/>
      <c r="AJ182" s="54"/>
      <c r="AK182" s="54"/>
      <c r="AL182" s="54"/>
      <c r="AM182" s="54"/>
    </row>
    <row r="183" spans="1:39" x14ac:dyDescent="0.25">
      <c r="A183" s="325"/>
      <c r="B183" s="325"/>
      <c r="C183" s="121"/>
      <c r="N183" s="38"/>
      <c r="O183" s="325"/>
      <c r="P183" s="325"/>
      <c r="Q183" s="151"/>
      <c r="R183" s="108"/>
      <c r="S183" s="50"/>
      <c r="Z183" s="148"/>
      <c r="AA183" s="51"/>
      <c r="AB183" s="325"/>
      <c r="AC183" s="325"/>
      <c r="AD183" s="35"/>
      <c r="AE183" s="18"/>
      <c r="AF183" s="50"/>
      <c r="AG183" s="50"/>
      <c r="AH183" s="50"/>
      <c r="AK183" s="50"/>
      <c r="AL183" s="50"/>
      <c r="AM183" s="50"/>
    </row>
    <row r="184" spans="1:39" ht="15" customHeight="1" x14ac:dyDescent="0.25">
      <c r="A184" s="314" t="s">
        <v>172</v>
      </c>
      <c r="B184" s="314"/>
      <c r="C184" s="122"/>
      <c r="D184" s="73"/>
      <c r="E184" s="74"/>
      <c r="F184" s="74"/>
      <c r="G184" s="74"/>
      <c r="H184" s="74"/>
      <c r="I184" s="74"/>
      <c r="J184" s="74"/>
      <c r="K184" s="74"/>
      <c r="L184" s="97"/>
      <c r="M184" s="215"/>
      <c r="N184" s="38"/>
      <c r="O184" s="314" t="str">
        <f t="shared" si="48"/>
        <v>2.5 - AER Submittal and Other Studies</v>
      </c>
      <c r="P184" s="314"/>
      <c r="Q184" s="152"/>
      <c r="R184" s="110"/>
      <c r="S184" s="54"/>
      <c r="T184" s="113"/>
      <c r="U184" s="113"/>
      <c r="V184" s="113"/>
      <c r="W184" s="113"/>
      <c r="X184" s="113"/>
      <c r="Y184" s="113"/>
      <c r="Z184" s="149"/>
      <c r="AA184" s="51"/>
      <c r="AB184" s="314" t="str">
        <f t="shared" si="49"/>
        <v>2.5 - AER Submittal and Other Studies</v>
      </c>
      <c r="AC184" s="314"/>
      <c r="AD184" s="52"/>
      <c r="AE184" s="53"/>
      <c r="AF184" s="54"/>
      <c r="AG184" s="54"/>
      <c r="AH184" s="54"/>
      <c r="AI184" s="54"/>
      <c r="AJ184" s="54"/>
      <c r="AK184" s="54"/>
      <c r="AL184" s="54"/>
      <c r="AM184" s="54"/>
    </row>
    <row r="185" spans="1:39" ht="14.25" customHeight="1" x14ac:dyDescent="0.25">
      <c r="A185" s="303" t="s">
        <v>248</v>
      </c>
      <c r="B185" s="303"/>
      <c r="C185" s="123"/>
      <c r="N185" s="38"/>
      <c r="O185" s="303" t="str">
        <f t="shared" si="48"/>
        <v>2.5.A - Prepare Alternative Evaluation Report</v>
      </c>
      <c r="P185" s="303"/>
      <c r="Q185" s="153"/>
      <c r="R185" s="108"/>
      <c r="S185" s="50"/>
      <c r="Z185" s="148"/>
      <c r="AA185" s="51"/>
      <c r="AB185" s="303" t="str">
        <f t="shared" si="49"/>
        <v>2.5.A - Prepare Alternative Evaluation Report</v>
      </c>
      <c r="AC185" s="303"/>
      <c r="AD185" s="33"/>
      <c r="AE185" s="18"/>
      <c r="AF185" s="50"/>
      <c r="AG185" s="50"/>
      <c r="AH185" s="50"/>
      <c r="AK185" s="50"/>
      <c r="AL185" s="50"/>
      <c r="AM185" s="50"/>
    </row>
    <row r="186" spans="1:39" ht="14.25" customHeight="1" x14ac:dyDescent="0.25">
      <c r="A186" s="303" t="s">
        <v>426</v>
      </c>
      <c r="B186" s="303"/>
      <c r="C186" s="123"/>
      <c r="N186" s="38"/>
      <c r="O186" s="303" t="str">
        <f t="shared" si="48"/>
        <v>2.5.B - Not Used</v>
      </c>
      <c r="P186" s="303"/>
      <c r="Q186" s="153"/>
      <c r="R186" s="108"/>
      <c r="S186" s="50"/>
      <c r="Z186" s="148"/>
      <c r="AA186" s="51"/>
      <c r="AB186" s="303" t="str">
        <f t="shared" si="49"/>
        <v>2.5.B - Not Used</v>
      </c>
      <c r="AC186" s="303"/>
      <c r="AD186" s="33"/>
      <c r="AE186" s="18"/>
      <c r="AF186" s="50"/>
      <c r="AG186" s="50"/>
      <c r="AH186" s="50"/>
      <c r="AK186" s="50"/>
      <c r="AL186" s="50"/>
      <c r="AM186" s="50"/>
    </row>
    <row r="187" spans="1:39" ht="14.25" customHeight="1" x14ac:dyDescent="0.25">
      <c r="A187" s="303" t="s">
        <v>427</v>
      </c>
      <c r="B187" s="303"/>
      <c r="C187" s="123"/>
      <c r="N187" s="38"/>
      <c r="O187" s="303" t="str">
        <f t="shared" si="48"/>
        <v>2.5.C - Prepare Access Point Request (IMS/IJS or IOS)</v>
      </c>
      <c r="P187" s="303"/>
      <c r="Q187" s="153"/>
      <c r="R187" s="108"/>
      <c r="S187" s="50"/>
      <c r="Z187" s="148"/>
      <c r="AA187" s="51"/>
      <c r="AB187" s="303" t="str">
        <f t="shared" si="49"/>
        <v>2.5.C - Prepare Access Point Request (IMS/IJS or IOS)</v>
      </c>
      <c r="AC187" s="303"/>
      <c r="AD187" s="33"/>
      <c r="AE187" s="18"/>
      <c r="AF187" s="50"/>
      <c r="AG187" s="50"/>
      <c r="AH187" s="50"/>
      <c r="AK187" s="50"/>
      <c r="AL187" s="50"/>
      <c r="AM187" s="50"/>
    </row>
    <row r="188" spans="1:39" ht="18" customHeight="1" x14ac:dyDescent="0.25">
      <c r="A188" s="318" t="s">
        <v>249</v>
      </c>
      <c r="B188" s="318"/>
      <c r="C188" s="125"/>
      <c r="D188" s="132"/>
      <c r="E188" s="133"/>
      <c r="F188" s="133"/>
      <c r="G188" s="133"/>
      <c r="H188" s="133"/>
      <c r="I188" s="133"/>
      <c r="J188" s="133"/>
      <c r="K188" s="133"/>
      <c r="L188" s="99"/>
      <c r="M188" s="216"/>
      <c r="N188" s="38"/>
      <c r="O188" s="318" t="str">
        <f t="shared" si="48"/>
        <v>2.5.D - Structures</v>
      </c>
      <c r="P188" s="318"/>
      <c r="Q188" s="155"/>
      <c r="R188" s="233"/>
      <c r="S188" s="63"/>
      <c r="T188" s="251"/>
      <c r="U188" s="251"/>
      <c r="V188" s="251"/>
      <c r="W188" s="251"/>
      <c r="X188" s="251"/>
      <c r="Y188" s="251"/>
      <c r="Z188" s="252"/>
      <c r="AA188" s="51"/>
      <c r="AB188" s="318" t="str">
        <f t="shared" si="49"/>
        <v>2.5.D - Structures</v>
      </c>
      <c r="AC188" s="318"/>
      <c r="AD188" s="61"/>
      <c r="AE188" s="62"/>
      <c r="AF188" s="63"/>
      <c r="AG188" s="63"/>
      <c r="AH188" s="63"/>
      <c r="AI188" s="63"/>
      <c r="AJ188" s="63"/>
      <c r="AK188" s="63"/>
      <c r="AL188" s="63"/>
      <c r="AM188" s="63"/>
    </row>
    <row r="189" spans="1:39" ht="27.75" customHeight="1" x14ac:dyDescent="0.25">
      <c r="A189" s="302" t="s">
        <v>446</v>
      </c>
      <c r="B189" s="302"/>
      <c r="C189" s="126"/>
      <c r="N189" s="38"/>
      <c r="O189" s="302" t="str">
        <f t="shared" si="48"/>
        <v>2.5.D.A - Bridge Structure Type Study (break out each bridge separately)</v>
      </c>
      <c r="P189" s="302"/>
      <c r="Q189" s="156"/>
      <c r="R189" s="108"/>
      <c r="S189" s="50"/>
      <c r="Z189" s="148"/>
      <c r="AA189" s="51"/>
      <c r="AB189" s="302" t="str">
        <f t="shared" si="49"/>
        <v>2.5.D.A - Bridge Structure Type Study (break out each bridge separately)</v>
      </c>
      <c r="AC189" s="302"/>
      <c r="AD189" s="34"/>
      <c r="AE189" s="18"/>
      <c r="AF189" s="50"/>
      <c r="AG189" s="50"/>
      <c r="AH189" s="50"/>
      <c r="AK189" s="50"/>
      <c r="AL189" s="50"/>
      <c r="AM189" s="50"/>
    </row>
    <row r="190" spans="1:39" ht="14.25" customHeight="1" x14ac:dyDescent="0.25">
      <c r="A190" s="302" t="s">
        <v>250</v>
      </c>
      <c r="B190" s="302"/>
      <c r="C190" s="126"/>
      <c r="N190" s="38"/>
      <c r="O190" s="302" t="str">
        <f t="shared" si="48"/>
        <v>2.5.D.B – Perform Bridge Hydrology Analysis</v>
      </c>
      <c r="P190" s="302"/>
      <c r="Q190" s="156"/>
      <c r="R190" s="108"/>
      <c r="S190" s="50"/>
      <c r="Z190" s="148"/>
      <c r="AA190" s="51"/>
      <c r="AB190" s="302" t="str">
        <f t="shared" si="49"/>
        <v>2.5.D.B – Perform Bridge Hydrology Analysis</v>
      </c>
      <c r="AC190" s="302"/>
      <c r="AD190" s="34"/>
      <c r="AE190" s="18"/>
      <c r="AF190" s="50"/>
      <c r="AG190" s="50"/>
      <c r="AH190" s="50"/>
      <c r="AK190" s="50"/>
      <c r="AL190" s="50"/>
      <c r="AM190" s="50"/>
    </row>
    <row r="191" spans="1:39" ht="14.25" customHeight="1" x14ac:dyDescent="0.25">
      <c r="A191" s="306" t="s">
        <v>19</v>
      </c>
      <c r="B191" s="306"/>
      <c r="C191" s="126"/>
      <c r="N191" s="38"/>
      <c r="O191" s="306" t="str">
        <f t="shared" si="48"/>
        <v>2.5.D.C – Perform bridge hydraulic study and scour analysis</v>
      </c>
      <c r="P191" s="306"/>
      <c r="Q191" s="156"/>
      <c r="R191" s="108"/>
      <c r="S191" s="50"/>
      <c r="Z191" s="148"/>
      <c r="AA191" s="51"/>
      <c r="AB191" s="306" t="str">
        <f t="shared" si="49"/>
        <v>2.5.D.C – Perform bridge hydraulic study and scour analysis</v>
      </c>
      <c r="AC191" s="306"/>
      <c r="AD191" s="34"/>
      <c r="AE191" s="18"/>
      <c r="AF191" s="50"/>
      <c r="AG191" s="50"/>
      <c r="AH191" s="50"/>
      <c r="AK191" s="50"/>
      <c r="AL191" s="50"/>
      <c r="AM191" s="50"/>
    </row>
    <row r="192" spans="1:39" s="50" customFormat="1" ht="26.25" customHeight="1" x14ac:dyDescent="0.25">
      <c r="A192" s="306" t="s">
        <v>507</v>
      </c>
      <c r="B192" s="306"/>
      <c r="C192" s="126"/>
      <c r="D192" s="19"/>
      <c r="E192" s="7"/>
      <c r="F192" s="7"/>
      <c r="G192" s="7"/>
      <c r="H192" s="7"/>
      <c r="I192" s="7"/>
      <c r="J192" s="7"/>
      <c r="K192" s="7"/>
      <c r="L192" s="98"/>
      <c r="M192" s="112"/>
      <c r="N192" s="38"/>
      <c r="O192" s="306" t="str">
        <f t="shared" ref="O192" si="50">+A192</f>
        <v>2.5.D.C.1 – Perform bridge hydraulic study and scour analysis for alternative structure types</v>
      </c>
      <c r="P192" s="306"/>
      <c r="Q192" s="156"/>
      <c r="R192" s="108"/>
      <c r="T192" s="2"/>
      <c r="U192" s="2"/>
      <c r="V192" s="2"/>
      <c r="W192" s="2"/>
      <c r="X192" s="2"/>
      <c r="Y192" s="2"/>
      <c r="Z192" s="148"/>
      <c r="AA192" s="51"/>
      <c r="AB192" s="306" t="str">
        <f t="shared" ref="AB192" si="51">+A192</f>
        <v>2.5.D.C.1 – Perform bridge hydraulic study and scour analysis for alternative structure types</v>
      </c>
      <c r="AC192" s="306"/>
      <c r="AD192" s="34"/>
      <c r="AE192" s="18"/>
    </row>
    <row r="193" spans="1:39" ht="14.25" customHeight="1" thickBot="1" x14ac:dyDescent="0.3">
      <c r="A193" s="321" t="s">
        <v>251</v>
      </c>
      <c r="B193" s="321"/>
      <c r="C193" s="178"/>
      <c r="D193" s="179"/>
      <c r="E193" s="179"/>
      <c r="F193" s="179"/>
      <c r="G193" s="179"/>
      <c r="H193" s="179"/>
      <c r="I193" s="179"/>
      <c r="J193" s="179"/>
      <c r="K193" s="179"/>
      <c r="L193" s="180"/>
      <c r="M193" s="181"/>
      <c r="N193" s="182"/>
      <c r="O193" s="321" t="str">
        <f t="shared" si="48"/>
        <v>2.5.E - Retaining wall justification</v>
      </c>
      <c r="P193" s="321"/>
      <c r="Q193" s="183"/>
      <c r="R193" s="184"/>
      <c r="S193" s="185"/>
      <c r="T193" s="186"/>
      <c r="U193" s="186"/>
      <c r="V193" s="186"/>
      <c r="W193" s="186"/>
      <c r="X193" s="186"/>
      <c r="Y193" s="186"/>
      <c r="Z193" s="187"/>
      <c r="AA193" s="188"/>
      <c r="AB193" s="321" t="str">
        <f t="shared" si="49"/>
        <v>2.5.E - Retaining wall justification</v>
      </c>
      <c r="AC193" s="321"/>
      <c r="AD193" s="189"/>
      <c r="AE193" s="185"/>
      <c r="AF193" s="185"/>
      <c r="AG193" s="185"/>
      <c r="AH193" s="185"/>
      <c r="AI193" s="185"/>
      <c r="AJ193" s="185"/>
      <c r="AK193" s="185"/>
      <c r="AL193" s="185"/>
      <c r="AM193" s="185"/>
    </row>
    <row r="194" spans="1:39" s="50" customFormat="1" ht="15" customHeight="1" x14ac:dyDescent="0.25">
      <c r="A194" s="320" t="s">
        <v>346</v>
      </c>
      <c r="B194" s="320"/>
      <c r="C194" s="124"/>
      <c r="D194" s="73"/>
      <c r="E194" s="74"/>
      <c r="F194" s="74"/>
      <c r="G194" s="74"/>
      <c r="H194" s="74"/>
      <c r="I194" s="74"/>
      <c r="J194" s="74"/>
      <c r="K194" s="74"/>
      <c r="L194" s="97"/>
      <c r="M194" s="215"/>
      <c r="N194" s="38"/>
      <c r="O194" s="320" t="str">
        <f t="shared" si="48"/>
        <v>TOTAL 2.5 - AER Submittal and Other Studies</v>
      </c>
      <c r="P194" s="320"/>
      <c r="Q194" s="154"/>
      <c r="R194" s="110"/>
      <c r="S194" s="54"/>
      <c r="T194" s="113"/>
      <c r="U194" s="113"/>
      <c r="V194" s="113"/>
      <c r="W194" s="113"/>
      <c r="X194" s="113"/>
      <c r="Y194" s="113"/>
      <c r="Z194" s="149"/>
      <c r="AA194" s="51"/>
      <c r="AB194" s="320" t="str">
        <f t="shared" si="49"/>
        <v>TOTAL 2.5 - AER Submittal and Other Studies</v>
      </c>
      <c r="AC194" s="320"/>
      <c r="AD194" s="71"/>
      <c r="AE194" s="53"/>
      <c r="AF194" s="54"/>
      <c r="AG194" s="54"/>
      <c r="AH194" s="54"/>
      <c r="AI194" s="54"/>
      <c r="AJ194" s="54"/>
      <c r="AK194" s="54"/>
      <c r="AL194" s="54"/>
      <c r="AM194" s="54"/>
    </row>
    <row r="195" spans="1:39" x14ac:dyDescent="0.25">
      <c r="A195" s="316"/>
      <c r="B195" s="316"/>
      <c r="C195" s="121"/>
      <c r="N195" s="38"/>
      <c r="O195" s="316"/>
      <c r="P195" s="316"/>
      <c r="Q195" s="151"/>
      <c r="R195" s="108"/>
      <c r="S195" s="50"/>
      <c r="Z195" s="148"/>
      <c r="AA195" s="51"/>
      <c r="AB195" s="316"/>
      <c r="AC195" s="316"/>
      <c r="AD195" s="35"/>
      <c r="AE195" s="18"/>
      <c r="AF195" s="50"/>
      <c r="AG195" s="50"/>
      <c r="AH195" s="50"/>
      <c r="AK195" s="50"/>
      <c r="AL195" s="50"/>
      <c r="AM195" s="50"/>
    </row>
    <row r="196" spans="1:39" ht="15" customHeight="1" x14ac:dyDescent="0.25">
      <c r="A196" s="314" t="s">
        <v>173</v>
      </c>
      <c r="B196" s="314"/>
      <c r="C196" s="122"/>
      <c r="D196" s="73"/>
      <c r="E196" s="74"/>
      <c r="F196" s="74"/>
      <c r="G196" s="74"/>
      <c r="H196" s="74"/>
      <c r="I196" s="74"/>
      <c r="J196" s="74"/>
      <c r="K196" s="74"/>
      <c r="L196" s="97"/>
      <c r="M196" s="215"/>
      <c r="N196" s="38"/>
      <c r="O196" s="314" t="str">
        <f t="shared" si="48"/>
        <v>2.6 - Public Involvement/Coordination</v>
      </c>
      <c r="P196" s="314"/>
      <c r="Q196" s="152"/>
      <c r="R196" s="110"/>
      <c r="S196" s="54"/>
      <c r="T196" s="113"/>
      <c r="U196" s="113"/>
      <c r="V196" s="113"/>
      <c r="W196" s="113"/>
      <c r="X196" s="113"/>
      <c r="Y196" s="113"/>
      <c r="Z196" s="149"/>
      <c r="AA196" s="51"/>
      <c r="AB196" s="314" t="str">
        <f t="shared" si="49"/>
        <v>2.6 - Public Involvement/Coordination</v>
      </c>
      <c r="AC196" s="314"/>
      <c r="AD196" s="52"/>
      <c r="AE196" s="53"/>
      <c r="AF196" s="54"/>
      <c r="AG196" s="54"/>
      <c r="AH196" s="54"/>
      <c r="AI196" s="54"/>
      <c r="AJ196" s="54"/>
      <c r="AK196" s="54"/>
      <c r="AL196" s="54"/>
      <c r="AM196" s="54"/>
    </row>
    <row r="197" spans="1:39" ht="14.25" customHeight="1" thickBot="1" x14ac:dyDescent="0.3">
      <c r="A197" s="321" t="s">
        <v>406</v>
      </c>
      <c r="B197" s="321"/>
      <c r="C197" s="178"/>
      <c r="D197" s="179"/>
      <c r="E197" s="179"/>
      <c r="F197" s="179"/>
      <c r="G197" s="179"/>
      <c r="H197" s="179"/>
      <c r="I197" s="179"/>
      <c r="J197" s="179"/>
      <c r="K197" s="179"/>
      <c r="L197" s="180"/>
      <c r="M197" s="181"/>
      <c r="N197" s="182"/>
      <c r="O197" s="326" t="str">
        <f t="shared" si="48"/>
        <v>2.6.A - Public Involvement / Coordination</v>
      </c>
      <c r="P197" s="326"/>
      <c r="Q197" s="183"/>
      <c r="R197" s="184"/>
      <c r="S197" s="185"/>
      <c r="T197" s="186"/>
      <c r="U197" s="186"/>
      <c r="V197" s="186"/>
      <c r="W197" s="186"/>
      <c r="X197" s="186"/>
      <c r="Y197" s="186"/>
      <c r="Z197" s="187"/>
      <c r="AA197" s="188"/>
      <c r="AB197" s="326" t="str">
        <f t="shared" si="49"/>
        <v>2.6.A - Public Involvement / Coordination</v>
      </c>
      <c r="AC197" s="326"/>
      <c r="AD197" s="189"/>
      <c r="AE197" s="185"/>
      <c r="AF197" s="185"/>
      <c r="AG197" s="185"/>
      <c r="AH197" s="185"/>
      <c r="AI197" s="185"/>
      <c r="AJ197" s="185"/>
      <c r="AK197" s="185"/>
      <c r="AL197" s="185"/>
      <c r="AM197" s="185"/>
    </row>
    <row r="198" spans="1:39" s="50" customFormat="1" ht="15" customHeight="1" x14ac:dyDescent="0.25">
      <c r="A198" s="320" t="s">
        <v>347</v>
      </c>
      <c r="B198" s="320"/>
      <c r="C198" s="124"/>
      <c r="D198" s="73"/>
      <c r="E198" s="74"/>
      <c r="F198" s="74"/>
      <c r="G198" s="74"/>
      <c r="H198" s="74"/>
      <c r="I198" s="74"/>
      <c r="J198" s="74"/>
      <c r="K198" s="74"/>
      <c r="L198" s="97"/>
      <c r="M198" s="215"/>
      <c r="N198" s="38"/>
      <c r="O198" s="320" t="str">
        <f t="shared" si="48"/>
        <v>TOTAL 2.6 - Public Involvement/Coordination</v>
      </c>
      <c r="P198" s="320"/>
      <c r="Q198" s="154"/>
      <c r="R198" s="110"/>
      <c r="S198" s="54"/>
      <c r="T198" s="113"/>
      <c r="U198" s="113"/>
      <c r="V198" s="113"/>
      <c r="W198" s="113"/>
      <c r="X198" s="113"/>
      <c r="Y198" s="113"/>
      <c r="Z198" s="149"/>
      <c r="AA198" s="51"/>
      <c r="AB198" s="320" t="str">
        <f t="shared" si="49"/>
        <v>TOTAL 2.6 - Public Involvement/Coordination</v>
      </c>
      <c r="AC198" s="320"/>
      <c r="AD198" s="71"/>
      <c r="AE198" s="53"/>
      <c r="AF198" s="54"/>
      <c r="AG198" s="54"/>
      <c r="AH198" s="54"/>
      <c r="AI198" s="54"/>
      <c r="AJ198" s="54"/>
      <c r="AK198" s="54"/>
      <c r="AL198" s="54"/>
      <c r="AM198" s="54"/>
    </row>
    <row r="199" spans="1:39" x14ac:dyDescent="0.25">
      <c r="A199" s="316"/>
      <c r="B199" s="316"/>
      <c r="C199" s="121"/>
      <c r="N199" s="38"/>
      <c r="O199" s="316"/>
      <c r="P199" s="316"/>
      <c r="Q199" s="151"/>
      <c r="R199" s="108"/>
      <c r="S199" s="50"/>
      <c r="Z199" s="148"/>
      <c r="AA199" s="51"/>
      <c r="AB199" s="316"/>
      <c r="AC199" s="316"/>
      <c r="AD199" s="35"/>
      <c r="AE199" s="18"/>
      <c r="AF199" s="50"/>
      <c r="AG199" s="50"/>
      <c r="AH199" s="50"/>
      <c r="AK199" s="50"/>
      <c r="AL199" s="50"/>
      <c r="AM199" s="50"/>
    </row>
    <row r="200" spans="1:39" ht="15" customHeight="1" x14ac:dyDescent="0.25">
      <c r="A200" s="314" t="s">
        <v>174</v>
      </c>
      <c r="B200" s="314"/>
      <c r="C200" s="122"/>
      <c r="D200" s="73"/>
      <c r="E200" s="74"/>
      <c r="F200" s="74"/>
      <c r="G200" s="74"/>
      <c r="H200" s="74"/>
      <c r="I200" s="74"/>
      <c r="J200" s="74"/>
      <c r="K200" s="74"/>
      <c r="L200" s="97"/>
      <c r="M200" s="215"/>
      <c r="N200" s="38"/>
      <c r="O200" s="314" t="str">
        <f t="shared" si="48"/>
        <v>2.7 - Stage 1 Design</v>
      </c>
      <c r="P200" s="314"/>
      <c r="Q200" s="152"/>
      <c r="R200" s="110"/>
      <c r="S200" s="54"/>
      <c r="T200" s="113"/>
      <c r="U200" s="113"/>
      <c r="V200" s="113"/>
      <c r="W200" s="113"/>
      <c r="X200" s="113"/>
      <c r="Y200" s="113"/>
      <c r="Z200" s="149"/>
      <c r="AA200" s="51"/>
      <c r="AB200" s="314" t="str">
        <f t="shared" si="49"/>
        <v>2.7 - Stage 1 Design</v>
      </c>
      <c r="AC200" s="314"/>
      <c r="AD200" s="52"/>
      <c r="AE200" s="53"/>
      <c r="AF200" s="54"/>
      <c r="AG200" s="54"/>
      <c r="AH200" s="54"/>
      <c r="AI200" s="54"/>
      <c r="AJ200" s="54"/>
      <c r="AK200" s="54"/>
      <c r="AL200" s="54"/>
      <c r="AM200" s="54"/>
    </row>
    <row r="201" spans="1:39" ht="18" customHeight="1" x14ac:dyDescent="0.25">
      <c r="A201" s="318" t="s">
        <v>254</v>
      </c>
      <c r="B201" s="318"/>
      <c r="C201" s="125"/>
      <c r="D201" s="132"/>
      <c r="E201" s="133"/>
      <c r="F201" s="133"/>
      <c r="G201" s="133"/>
      <c r="H201" s="133"/>
      <c r="I201" s="133"/>
      <c r="J201" s="133"/>
      <c r="K201" s="133"/>
      <c r="L201" s="99"/>
      <c r="M201" s="216"/>
      <c r="N201" s="38"/>
      <c r="O201" s="318" t="str">
        <f t="shared" si="48"/>
        <v>2.7.A - Roadway</v>
      </c>
      <c r="P201" s="318"/>
      <c r="Q201" s="155"/>
      <c r="R201" s="233"/>
      <c r="S201" s="63"/>
      <c r="T201" s="251"/>
      <c r="U201" s="251"/>
      <c r="V201" s="251"/>
      <c r="W201" s="251"/>
      <c r="X201" s="251"/>
      <c r="Y201" s="251"/>
      <c r="Z201" s="252"/>
      <c r="AA201" s="51"/>
      <c r="AB201" s="318" t="str">
        <f t="shared" si="49"/>
        <v>2.7.A - Roadway</v>
      </c>
      <c r="AC201" s="318"/>
      <c r="AD201" s="61"/>
      <c r="AE201" s="62"/>
      <c r="AF201" s="63"/>
      <c r="AG201" s="63"/>
      <c r="AH201" s="63"/>
      <c r="AI201" s="63"/>
      <c r="AJ201" s="63"/>
      <c r="AK201" s="63"/>
      <c r="AL201" s="63"/>
      <c r="AM201" s="63"/>
    </row>
    <row r="202" spans="1:39" ht="14.25" customHeight="1" x14ac:dyDescent="0.25">
      <c r="A202" s="306" t="s">
        <v>255</v>
      </c>
      <c r="B202" s="306"/>
      <c r="C202" s="126"/>
      <c r="N202" s="38"/>
      <c r="O202" s="306" t="str">
        <f t="shared" si="48"/>
        <v>2.7.A.A - Title Sheet</v>
      </c>
      <c r="P202" s="306"/>
      <c r="Q202" s="156"/>
      <c r="R202" s="108"/>
      <c r="S202" s="50"/>
      <c r="Z202" s="148"/>
      <c r="AA202" s="51"/>
      <c r="AB202" s="306" t="str">
        <f t="shared" si="49"/>
        <v>2.7.A.A - Title Sheet</v>
      </c>
      <c r="AC202" s="306"/>
      <c r="AD202" s="34"/>
      <c r="AE202" s="18"/>
      <c r="AF202" s="50"/>
      <c r="AG202" s="50"/>
      <c r="AH202" s="50"/>
      <c r="AK202" s="50"/>
      <c r="AL202" s="50"/>
      <c r="AM202" s="50"/>
    </row>
    <row r="203" spans="1:39" ht="14.25" customHeight="1" x14ac:dyDescent="0.25">
      <c r="A203" s="306" t="s">
        <v>448</v>
      </c>
      <c r="B203" s="306"/>
      <c r="C203" s="126"/>
      <c r="N203" s="38"/>
      <c r="O203" s="306" t="str">
        <f t="shared" si="48"/>
        <v>2.7.A.B - Schematic Plan</v>
      </c>
      <c r="P203" s="306"/>
      <c r="Q203" s="156"/>
      <c r="R203" s="108"/>
      <c r="S203" s="50"/>
      <c r="Z203" s="148"/>
      <c r="AA203" s="51"/>
      <c r="AB203" s="306" t="str">
        <f t="shared" si="49"/>
        <v>2.7.A.B - Schematic Plan</v>
      </c>
      <c r="AC203" s="306"/>
      <c r="AD203" s="34"/>
      <c r="AE203" s="18"/>
      <c r="AF203" s="50"/>
      <c r="AG203" s="50"/>
      <c r="AH203" s="50"/>
      <c r="AK203" s="50"/>
      <c r="AL203" s="50"/>
      <c r="AM203" s="50"/>
    </row>
    <row r="204" spans="1:39" ht="14.25" customHeight="1" x14ac:dyDescent="0.25">
      <c r="A204" s="306" t="s">
        <v>447</v>
      </c>
      <c r="B204" s="306"/>
      <c r="C204" s="126"/>
      <c r="N204" s="38"/>
      <c r="O204" s="306" t="str">
        <f t="shared" si="48"/>
        <v>2.7.A.C - General Notes</v>
      </c>
      <c r="P204" s="306"/>
      <c r="Q204" s="156"/>
      <c r="R204" s="108"/>
      <c r="S204" s="50"/>
      <c r="Z204" s="148"/>
      <c r="AA204" s="51"/>
      <c r="AB204" s="306" t="str">
        <f t="shared" si="49"/>
        <v>2.7.A.C - General Notes</v>
      </c>
      <c r="AC204" s="306"/>
      <c r="AD204" s="34"/>
      <c r="AE204" s="18"/>
      <c r="AF204" s="50"/>
      <c r="AG204" s="50"/>
      <c r="AH204" s="50"/>
      <c r="AK204" s="50"/>
      <c r="AL204" s="50"/>
      <c r="AM204" s="50"/>
    </row>
    <row r="205" spans="1:39" ht="14.25" customHeight="1" x14ac:dyDescent="0.25">
      <c r="A205" s="306" t="s">
        <v>252</v>
      </c>
      <c r="B205" s="306"/>
      <c r="C205" s="126"/>
      <c r="N205" s="38"/>
      <c r="O205" s="306" t="str">
        <f t="shared" si="48"/>
        <v>2.7.A.D - Typical Sections</v>
      </c>
      <c r="P205" s="306"/>
      <c r="Q205" s="156"/>
      <c r="R205" s="108"/>
      <c r="S205" s="50"/>
      <c r="Z205" s="148"/>
      <c r="AA205" s="51"/>
      <c r="AB205" s="306" t="str">
        <f t="shared" si="49"/>
        <v>2.7.A.D - Typical Sections</v>
      </c>
      <c r="AC205" s="306"/>
      <c r="AD205" s="34"/>
      <c r="AE205" s="18"/>
      <c r="AF205" s="50"/>
      <c r="AG205" s="50"/>
      <c r="AH205" s="50"/>
      <c r="AK205" s="50"/>
      <c r="AL205" s="50"/>
      <c r="AM205" s="50"/>
    </row>
    <row r="206" spans="1:39" ht="14.25" customHeight="1" x14ac:dyDescent="0.25">
      <c r="A206" s="306" t="s">
        <v>256</v>
      </c>
      <c r="B206" s="306"/>
      <c r="C206" s="126"/>
      <c r="N206" s="38"/>
      <c r="O206" s="306" t="str">
        <f t="shared" si="48"/>
        <v>2.7.A.E - Cross Sections</v>
      </c>
      <c r="P206" s="306"/>
      <c r="Q206" s="156"/>
      <c r="R206" s="108"/>
      <c r="S206" s="50"/>
      <c r="Z206" s="148"/>
      <c r="AA206" s="51"/>
      <c r="AB206" s="306" t="str">
        <f t="shared" si="49"/>
        <v>2.7.A.E - Cross Sections</v>
      </c>
      <c r="AC206" s="306"/>
      <c r="AD206" s="34"/>
      <c r="AE206" s="18"/>
      <c r="AF206" s="50"/>
      <c r="AG206" s="50"/>
      <c r="AH206" s="50"/>
      <c r="AK206" s="50"/>
      <c r="AL206" s="50"/>
      <c r="AM206" s="50"/>
    </row>
    <row r="207" spans="1:39" ht="14.25" customHeight="1" x14ac:dyDescent="0.25">
      <c r="A207" s="306" t="s">
        <v>257</v>
      </c>
      <c r="B207" s="306"/>
      <c r="C207" s="126"/>
      <c r="N207" s="38"/>
      <c r="O207" s="306" t="str">
        <f t="shared" si="48"/>
        <v>2.7.A.F - Plan and Profile - Mainline</v>
      </c>
      <c r="P207" s="306"/>
      <c r="Q207" s="156"/>
      <c r="R207" s="108"/>
      <c r="S207" s="50"/>
      <c r="Z207" s="148"/>
      <c r="AA207" s="51"/>
      <c r="AB207" s="306" t="str">
        <f t="shared" si="49"/>
        <v>2.7.A.F - Plan and Profile - Mainline</v>
      </c>
      <c r="AC207" s="306"/>
      <c r="AD207" s="34"/>
      <c r="AE207" s="18"/>
      <c r="AF207" s="50"/>
      <c r="AG207" s="50"/>
      <c r="AH207" s="50"/>
      <c r="AK207" s="50"/>
      <c r="AL207" s="50"/>
      <c r="AM207" s="50"/>
    </row>
    <row r="208" spans="1:39" ht="14.25" customHeight="1" x14ac:dyDescent="0.25">
      <c r="A208" s="306" t="s">
        <v>258</v>
      </c>
      <c r="B208" s="306"/>
      <c r="C208" s="126"/>
      <c r="N208" s="38"/>
      <c r="O208" s="306" t="str">
        <f t="shared" si="48"/>
        <v>2.7.A.G - Plan and Profile - Crossroads</v>
      </c>
      <c r="P208" s="306"/>
      <c r="Q208" s="156"/>
      <c r="R208" s="108"/>
      <c r="S208" s="50"/>
      <c r="Z208" s="148"/>
      <c r="AA208" s="51"/>
      <c r="AB208" s="306" t="str">
        <f t="shared" si="49"/>
        <v>2.7.A.G - Plan and Profile - Crossroads</v>
      </c>
      <c r="AC208" s="306"/>
      <c r="AD208" s="34"/>
      <c r="AE208" s="18"/>
      <c r="AF208" s="50"/>
      <c r="AG208" s="50"/>
      <c r="AH208" s="50"/>
      <c r="AK208" s="50"/>
      <c r="AL208" s="50"/>
      <c r="AM208" s="50"/>
    </row>
    <row r="209" spans="1:39" ht="14.25" customHeight="1" x14ac:dyDescent="0.25">
      <c r="A209" s="306" t="s">
        <v>259</v>
      </c>
      <c r="B209" s="306"/>
      <c r="C209" s="126"/>
      <c r="N209" s="38"/>
      <c r="O209" s="306" t="str">
        <f t="shared" si="48"/>
        <v>2.7.A.H - Plan and Profile - Ramps</v>
      </c>
      <c r="P209" s="306"/>
      <c r="Q209" s="156"/>
      <c r="R209" s="108"/>
      <c r="S209" s="50"/>
      <c r="Z209" s="148"/>
      <c r="AA209" s="51"/>
      <c r="AB209" s="306" t="str">
        <f t="shared" si="49"/>
        <v>2.7.A.H - Plan and Profile - Ramps</v>
      </c>
      <c r="AC209" s="306"/>
      <c r="AD209" s="34"/>
      <c r="AE209" s="18"/>
      <c r="AF209" s="50"/>
      <c r="AG209" s="50"/>
      <c r="AH209" s="50"/>
      <c r="AK209" s="50"/>
      <c r="AL209" s="50"/>
      <c r="AM209" s="50"/>
    </row>
    <row r="210" spans="1:39" ht="14.25" customHeight="1" x14ac:dyDescent="0.25">
      <c r="A210" s="306" t="s">
        <v>260</v>
      </c>
      <c r="B210" s="306"/>
      <c r="C210" s="126"/>
      <c r="N210" s="38"/>
      <c r="O210" s="306" t="str">
        <f t="shared" si="48"/>
        <v>2.7.A.I - Superelevation Table</v>
      </c>
      <c r="P210" s="306"/>
      <c r="Q210" s="156"/>
      <c r="R210" s="108"/>
      <c r="S210" s="50"/>
      <c r="Z210" s="148"/>
      <c r="AA210" s="51"/>
      <c r="AB210" s="306" t="str">
        <f t="shared" si="49"/>
        <v>2.7.A.I - Superelevation Table</v>
      </c>
      <c r="AC210" s="306"/>
      <c r="AD210" s="34"/>
      <c r="AE210" s="18"/>
      <c r="AF210" s="50"/>
      <c r="AG210" s="50"/>
      <c r="AH210" s="50"/>
      <c r="AK210" s="50"/>
      <c r="AL210" s="50"/>
      <c r="AM210" s="50"/>
    </row>
    <row r="211" spans="1:39" ht="14.25" customHeight="1" x14ac:dyDescent="0.25">
      <c r="A211" s="306" t="s">
        <v>261</v>
      </c>
      <c r="B211" s="306"/>
      <c r="C211" s="126"/>
      <c r="N211" s="38"/>
      <c r="O211" s="306" t="str">
        <f t="shared" si="48"/>
        <v>2.7.A.J - Intersection Details</v>
      </c>
      <c r="P211" s="306"/>
      <c r="Q211" s="156"/>
      <c r="R211" s="108"/>
      <c r="S211" s="50"/>
      <c r="Z211" s="148"/>
      <c r="AA211" s="51"/>
      <c r="AB211" s="306" t="str">
        <f t="shared" si="49"/>
        <v>2.7.A.J - Intersection Details</v>
      </c>
      <c r="AC211" s="306"/>
      <c r="AD211" s="34"/>
      <c r="AE211" s="18"/>
      <c r="AF211" s="50"/>
      <c r="AG211" s="50"/>
      <c r="AH211" s="50"/>
      <c r="AK211" s="50"/>
      <c r="AL211" s="50"/>
      <c r="AM211" s="50"/>
    </row>
    <row r="212" spans="1:39" ht="14.25" customHeight="1" x14ac:dyDescent="0.25">
      <c r="A212" s="306" t="s">
        <v>449</v>
      </c>
      <c r="B212" s="306"/>
      <c r="C212" s="126"/>
      <c r="N212" s="38"/>
      <c r="O212" s="306" t="str">
        <f t="shared" si="48"/>
        <v>2.7.A.K - Update Interchange Geometrics &amp; Details</v>
      </c>
      <c r="P212" s="306"/>
      <c r="Q212" s="156"/>
      <c r="R212" s="108"/>
      <c r="S212" s="50"/>
      <c r="Z212" s="148"/>
      <c r="AA212" s="51"/>
      <c r="AB212" s="306" t="str">
        <f t="shared" si="49"/>
        <v>2.7.A.K - Update Interchange Geometrics &amp; Details</v>
      </c>
      <c r="AC212" s="306"/>
      <c r="AD212" s="34"/>
      <c r="AE212" s="18"/>
      <c r="AF212" s="50"/>
      <c r="AG212" s="50"/>
      <c r="AH212" s="50"/>
      <c r="AK212" s="50"/>
      <c r="AL212" s="50"/>
      <c r="AM212" s="50"/>
    </row>
    <row r="213" spans="1:39" ht="14.25" customHeight="1" x14ac:dyDescent="0.25">
      <c r="A213" s="306" t="s">
        <v>262</v>
      </c>
      <c r="B213" s="306"/>
      <c r="C213" s="126"/>
      <c r="N213" s="38"/>
      <c r="O213" s="306" t="str">
        <f t="shared" si="48"/>
        <v>2.7.A.L - Driveway Details</v>
      </c>
      <c r="P213" s="306"/>
      <c r="Q213" s="156"/>
      <c r="R213" s="108"/>
      <c r="S213" s="50"/>
      <c r="Z213" s="148"/>
      <c r="AA213" s="51"/>
      <c r="AB213" s="306" t="str">
        <f t="shared" si="49"/>
        <v>2.7.A.L - Driveway Details</v>
      </c>
      <c r="AC213" s="306"/>
      <c r="AD213" s="34"/>
      <c r="AE213" s="18"/>
      <c r="AF213" s="50"/>
      <c r="AG213" s="50"/>
      <c r="AH213" s="50"/>
      <c r="AK213" s="50"/>
      <c r="AL213" s="50"/>
      <c r="AM213" s="50"/>
    </row>
    <row r="214" spans="1:39" ht="14.25" customHeight="1" x14ac:dyDescent="0.25">
      <c r="A214" s="306" t="s">
        <v>263</v>
      </c>
      <c r="B214" s="306"/>
      <c r="C214" s="126"/>
      <c r="N214" s="38"/>
      <c r="O214" s="306" t="str">
        <f t="shared" si="48"/>
        <v>2.7.A.M - Design Exception Request</v>
      </c>
      <c r="P214" s="306"/>
      <c r="Q214" s="156"/>
      <c r="R214" s="108"/>
      <c r="S214" s="50"/>
      <c r="Z214" s="148"/>
      <c r="AA214" s="51"/>
      <c r="AB214" s="306" t="str">
        <f t="shared" si="49"/>
        <v>2.7.A.M - Design Exception Request</v>
      </c>
      <c r="AC214" s="306"/>
      <c r="AD214" s="34"/>
      <c r="AE214" s="18"/>
      <c r="AF214" s="50"/>
      <c r="AG214" s="50"/>
      <c r="AH214" s="50"/>
      <c r="AK214" s="50"/>
      <c r="AL214" s="50"/>
      <c r="AM214" s="50"/>
    </row>
    <row r="215" spans="1:39" ht="14.25" customHeight="1" x14ac:dyDescent="0.25">
      <c r="A215" s="306" t="s">
        <v>450</v>
      </c>
      <c r="B215" s="306"/>
      <c r="C215" s="126"/>
      <c r="N215" s="38"/>
      <c r="O215" s="306" t="str">
        <f t="shared" si="48"/>
        <v>2.7.A.N - Traffic Control</v>
      </c>
      <c r="P215" s="306"/>
      <c r="Q215" s="156"/>
      <c r="R215" s="108"/>
      <c r="S215" s="50"/>
      <c r="Z215" s="148"/>
      <c r="AA215" s="51"/>
      <c r="AB215" s="306" t="str">
        <f t="shared" si="49"/>
        <v>2.7.A.N - Traffic Control</v>
      </c>
      <c r="AC215" s="306"/>
      <c r="AD215" s="34"/>
      <c r="AE215" s="18"/>
      <c r="AF215" s="50"/>
      <c r="AG215" s="50"/>
      <c r="AH215" s="50"/>
      <c r="AK215" s="50"/>
      <c r="AL215" s="50"/>
      <c r="AM215" s="50"/>
    </row>
    <row r="216" spans="1:39" ht="14.25" customHeight="1" x14ac:dyDescent="0.25">
      <c r="A216" s="306" t="s">
        <v>20</v>
      </c>
      <c r="B216" s="306"/>
      <c r="C216" s="126"/>
      <c r="N216" s="38"/>
      <c r="O216" s="306" t="str">
        <f t="shared" si="48"/>
        <v xml:space="preserve">2.7.A.O – Limited Access Fencing Plan </v>
      </c>
      <c r="P216" s="306"/>
      <c r="Q216" s="156"/>
      <c r="R216" s="108"/>
      <c r="S216" s="50"/>
      <c r="Z216" s="148"/>
      <c r="AA216" s="51"/>
      <c r="AB216" s="306" t="str">
        <f t="shared" si="49"/>
        <v xml:space="preserve">2.7.A.O – Limited Access Fencing Plan </v>
      </c>
      <c r="AC216" s="306"/>
      <c r="AD216" s="34"/>
      <c r="AE216" s="18"/>
      <c r="AF216" s="50"/>
      <c r="AG216" s="50"/>
      <c r="AH216" s="50"/>
      <c r="AK216" s="50"/>
      <c r="AL216" s="50"/>
      <c r="AM216" s="50"/>
    </row>
    <row r="217" spans="1:39" s="50" customFormat="1" ht="14.25" customHeight="1" x14ac:dyDescent="0.25">
      <c r="A217" s="306" t="s">
        <v>428</v>
      </c>
      <c r="B217" s="306"/>
      <c r="C217" s="126"/>
      <c r="D217" s="19"/>
      <c r="E217" s="7"/>
      <c r="F217" s="7"/>
      <c r="G217" s="7"/>
      <c r="H217" s="7"/>
      <c r="I217" s="7"/>
      <c r="J217" s="7"/>
      <c r="K217" s="7"/>
      <c r="L217" s="98"/>
      <c r="M217" s="112"/>
      <c r="N217" s="38"/>
      <c r="O217" s="306" t="str">
        <f t="shared" ref="O217" si="52">+A217</f>
        <v xml:space="preserve">2.7.A.P – ITS Traffic Surveillance </v>
      </c>
      <c r="P217" s="306"/>
      <c r="Q217" s="156"/>
      <c r="R217" s="108"/>
      <c r="T217" s="2"/>
      <c r="U217" s="2"/>
      <c r="V217" s="2"/>
      <c r="W217" s="2"/>
      <c r="X217" s="2"/>
      <c r="Y217" s="2"/>
      <c r="Z217" s="148"/>
      <c r="AA217" s="51"/>
      <c r="AB217" s="306" t="str">
        <f t="shared" ref="AB217" si="53">+A217</f>
        <v xml:space="preserve">2.7.A.P – ITS Traffic Surveillance </v>
      </c>
      <c r="AC217" s="306"/>
      <c r="AD217" s="34"/>
      <c r="AE217" s="18"/>
    </row>
    <row r="218" spans="1:39" ht="18" customHeight="1" x14ac:dyDescent="0.25">
      <c r="A218" s="318" t="s">
        <v>272</v>
      </c>
      <c r="B218" s="318"/>
      <c r="C218" s="125"/>
      <c r="D218" s="132"/>
      <c r="E218" s="133"/>
      <c r="F218" s="133"/>
      <c r="G218" s="133"/>
      <c r="H218" s="133"/>
      <c r="I218" s="133"/>
      <c r="J218" s="133"/>
      <c r="K218" s="133"/>
      <c r="L218" s="99"/>
      <c r="M218" s="216"/>
      <c r="N218" s="38"/>
      <c r="O218" s="318" t="str">
        <f t="shared" si="48"/>
        <v>2.7.B - Drainage</v>
      </c>
      <c r="P218" s="318"/>
      <c r="Q218" s="155"/>
      <c r="R218" s="233"/>
      <c r="S218" s="63"/>
      <c r="T218" s="251"/>
      <c r="U218" s="251"/>
      <c r="V218" s="251"/>
      <c r="W218" s="251"/>
      <c r="X218" s="251"/>
      <c r="Y218" s="251"/>
      <c r="Z218" s="252"/>
      <c r="AA218" s="51"/>
      <c r="AB218" s="318" t="str">
        <f t="shared" si="49"/>
        <v>2.7.B - Drainage</v>
      </c>
      <c r="AC218" s="318"/>
      <c r="AD218" s="61"/>
      <c r="AE218" s="62"/>
      <c r="AF218" s="63"/>
      <c r="AG218" s="63"/>
      <c r="AH218" s="63"/>
      <c r="AI218" s="63"/>
      <c r="AJ218" s="63"/>
      <c r="AK218" s="63"/>
      <c r="AL218" s="63"/>
      <c r="AM218" s="63"/>
    </row>
    <row r="219" spans="1:39" ht="14.25" customHeight="1" x14ac:dyDescent="0.25">
      <c r="A219" s="306" t="s">
        <v>264</v>
      </c>
      <c r="B219" s="306"/>
      <c r="C219" s="126"/>
      <c r="N219" s="38"/>
      <c r="O219" s="306" t="str">
        <f t="shared" si="48"/>
        <v>2.7.B.A - Storm Sewer Profiles</v>
      </c>
      <c r="P219" s="306"/>
      <c r="Q219" s="156"/>
      <c r="R219" s="108"/>
      <c r="S219" s="50"/>
      <c r="Z219" s="148"/>
      <c r="AA219" s="51"/>
      <c r="AB219" s="306" t="str">
        <f t="shared" si="49"/>
        <v>2.7.B.A - Storm Sewer Profiles</v>
      </c>
      <c r="AC219" s="306"/>
      <c r="AD219" s="34"/>
      <c r="AE219" s="18"/>
      <c r="AF219" s="50"/>
      <c r="AG219" s="50"/>
      <c r="AH219" s="50"/>
      <c r="AK219" s="50"/>
      <c r="AL219" s="50"/>
      <c r="AM219" s="50"/>
    </row>
    <row r="220" spans="1:39" ht="14.25" customHeight="1" x14ac:dyDescent="0.25">
      <c r="A220" s="306" t="s">
        <v>265</v>
      </c>
      <c r="B220" s="306"/>
      <c r="C220" s="126"/>
      <c r="N220" s="38"/>
      <c r="O220" s="306" t="str">
        <f t="shared" si="48"/>
        <v>2.7.B.B - Culvert Detail Sheet</v>
      </c>
      <c r="P220" s="306"/>
      <c r="Q220" s="156"/>
      <c r="R220" s="108"/>
      <c r="S220" s="50"/>
      <c r="Z220" s="148"/>
      <c r="AA220" s="51"/>
      <c r="AB220" s="306" t="str">
        <f t="shared" si="49"/>
        <v>2.7.B.B - Culvert Detail Sheet</v>
      </c>
      <c r="AC220" s="306"/>
      <c r="AD220" s="34"/>
      <c r="AE220" s="18"/>
      <c r="AF220" s="50"/>
      <c r="AG220" s="50"/>
      <c r="AH220" s="50"/>
      <c r="AK220" s="50"/>
      <c r="AL220" s="50"/>
      <c r="AM220" s="50"/>
    </row>
    <row r="221" spans="1:39" ht="14.25" customHeight="1" x14ac:dyDescent="0.25">
      <c r="A221" s="306" t="s">
        <v>451</v>
      </c>
      <c r="B221" s="306"/>
      <c r="C221" s="126"/>
      <c r="N221" s="38"/>
      <c r="O221" s="306" t="str">
        <f t="shared" si="48"/>
        <v>2.7.B.C - Channel Relocation Details &amp; Section Sheets</v>
      </c>
      <c r="P221" s="306"/>
      <c r="Q221" s="156"/>
      <c r="R221" s="108"/>
      <c r="S221" s="50"/>
      <c r="Z221" s="148"/>
      <c r="AA221" s="51"/>
      <c r="AB221" s="306" t="str">
        <f t="shared" si="49"/>
        <v>2.7.B.C - Channel Relocation Details &amp; Section Sheets</v>
      </c>
      <c r="AC221" s="306"/>
      <c r="AD221" s="34"/>
      <c r="AE221" s="18"/>
      <c r="AF221" s="50"/>
      <c r="AG221" s="50"/>
      <c r="AH221" s="50"/>
      <c r="AK221" s="50"/>
      <c r="AL221" s="50"/>
      <c r="AM221" s="50"/>
    </row>
    <row r="222" spans="1:39" ht="14.25" customHeight="1" x14ac:dyDescent="0.25">
      <c r="A222" s="306" t="s">
        <v>266</v>
      </c>
      <c r="B222" s="306"/>
      <c r="C222" s="126"/>
      <c r="N222" s="38"/>
      <c r="O222" s="306" t="str">
        <f t="shared" si="48"/>
        <v>2.7.B.D - Drainage Calculations</v>
      </c>
      <c r="P222" s="306"/>
      <c r="Q222" s="156"/>
      <c r="R222" s="108"/>
      <c r="S222" s="50"/>
      <c r="Z222" s="148"/>
      <c r="AA222" s="51"/>
      <c r="AB222" s="306" t="str">
        <f t="shared" si="49"/>
        <v>2.7.B.D - Drainage Calculations</v>
      </c>
      <c r="AC222" s="306"/>
      <c r="AD222" s="34"/>
      <c r="AE222" s="18"/>
      <c r="AF222" s="50"/>
      <c r="AG222" s="50"/>
      <c r="AH222" s="50"/>
      <c r="AK222" s="50"/>
      <c r="AL222" s="50"/>
      <c r="AM222" s="50"/>
    </row>
    <row r="223" spans="1:39" s="50" customFormat="1" ht="14.25" customHeight="1" x14ac:dyDescent="0.25">
      <c r="A223" s="306" t="s">
        <v>508</v>
      </c>
      <c r="B223" s="306"/>
      <c r="C223" s="126"/>
      <c r="D223" s="19"/>
      <c r="E223" s="7"/>
      <c r="F223" s="7"/>
      <c r="G223" s="7"/>
      <c r="H223" s="7"/>
      <c r="I223" s="7"/>
      <c r="J223" s="7"/>
      <c r="K223" s="7"/>
      <c r="L223" s="98"/>
      <c r="M223" s="112"/>
      <c r="N223" s="38"/>
      <c r="O223" s="306" t="str">
        <f t="shared" ref="O223" si="54">+A223</f>
        <v>2.7.B.D.1 - Culvert</v>
      </c>
      <c r="P223" s="306"/>
      <c r="Q223" s="156"/>
      <c r="R223" s="108"/>
      <c r="T223" s="2"/>
      <c r="U223" s="2"/>
      <c r="V223" s="2"/>
      <c r="W223" s="2"/>
      <c r="X223" s="2"/>
      <c r="Y223" s="2"/>
      <c r="Z223" s="148"/>
      <c r="AA223" s="51"/>
      <c r="AB223" s="306" t="str">
        <f t="shared" ref="AB223" si="55">+A223</f>
        <v>2.7.B.D.1 - Culvert</v>
      </c>
      <c r="AC223" s="306"/>
      <c r="AD223" s="34"/>
      <c r="AE223" s="18"/>
    </row>
    <row r="224" spans="1:39" s="50" customFormat="1" ht="14.25" customHeight="1" x14ac:dyDescent="0.25">
      <c r="A224" s="306" t="s">
        <v>509</v>
      </c>
      <c r="B224" s="306"/>
      <c r="C224" s="126"/>
      <c r="D224" s="19"/>
      <c r="E224" s="7"/>
      <c r="F224" s="7"/>
      <c r="G224" s="7"/>
      <c r="H224" s="7"/>
      <c r="I224" s="7"/>
      <c r="J224" s="7"/>
      <c r="K224" s="7"/>
      <c r="L224" s="98"/>
      <c r="M224" s="112"/>
      <c r="N224" s="38"/>
      <c r="O224" s="306" t="str">
        <f t="shared" ref="O224" si="56">+A224</f>
        <v>2.7.B.D.2 - Ditches</v>
      </c>
      <c r="P224" s="306"/>
      <c r="Q224" s="156"/>
      <c r="R224" s="108"/>
      <c r="T224" s="2"/>
      <c r="U224" s="2"/>
      <c r="V224" s="2"/>
      <c r="W224" s="2"/>
      <c r="X224" s="2"/>
      <c r="Y224" s="2"/>
      <c r="Z224" s="148"/>
      <c r="AA224" s="51"/>
      <c r="AB224" s="306" t="str">
        <f t="shared" ref="AB224" si="57">+A224</f>
        <v>2.7.B.D.2 - Ditches</v>
      </c>
      <c r="AC224" s="306"/>
      <c r="AD224" s="34"/>
      <c r="AE224" s="18"/>
    </row>
    <row r="225" spans="1:39" s="50" customFormat="1" ht="14.25" customHeight="1" x14ac:dyDescent="0.25">
      <c r="A225" s="306" t="s">
        <v>510</v>
      </c>
      <c r="B225" s="306"/>
      <c r="C225" s="126"/>
      <c r="D225" s="19"/>
      <c r="E225" s="7"/>
      <c r="F225" s="7"/>
      <c r="G225" s="7"/>
      <c r="H225" s="7"/>
      <c r="I225" s="7"/>
      <c r="J225" s="7"/>
      <c r="K225" s="7"/>
      <c r="L225" s="98"/>
      <c r="M225" s="112"/>
      <c r="N225" s="38"/>
      <c r="O225" s="306" t="str">
        <f t="shared" ref="O225" si="58">+A225</f>
        <v>2.7.B.D.3 - Storm Sewer</v>
      </c>
      <c r="P225" s="306"/>
      <c r="Q225" s="156"/>
      <c r="R225" s="108"/>
      <c r="T225" s="2"/>
      <c r="U225" s="2"/>
      <c r="V225" s="2"/>
      <c r="W225" s="2"/>
      <c r="X225" s="2"/>
      <c r="Y225" s="2"/>
      <c r="Z225" s="148"/>
      <c r="AA225" s="51"/>
      <c r="AB225" s="306" t="str">
        <f t="shared" ref="AB225" si="59">+A225</f>
        <v>2.7.B.D.3 - Storm Sewer</v>
      </c>
      <c r="AC225" s="306"/>
      <c r="AD225" s="34"/>
      <c r="AE225" s="18"/>
    </row>
    <row r="226" spans="1:39" ht="14.25" customHeight="1" x14ac:dyDescent="0.25">
      <c r="A226" s="306" t="s">
        <v>267</v>
      </c>
      <c r="B226" s="306"/>
      <c r="C226" s="126"/>
      <c r="N226" s="38"/>
      <c r="O226" s="306" t="str">
        <f t="shared" si="48"/>
        <v>2.7.B.E - BMP Design</v>
      </c>
      <c r="P226" s="306"/>
      <c r="Q226" s="156"/>
      <c r="R226" s="108"/>
      <c r="S226" s="50"/>
      <c r="Z226" s="148"/>
      <c r="AA226" s="51"/>
      <c r="AB226" s="306" t="str">
        <f t="shared" si="49"/>
        <v>2.7.B.E - BMP Design</v>
      </c>
      <c r="AC226" s="306"/>
      <c r="AD226" s="34"/>
      <c r="AE226" s="18"/>
      <c r="AF226" s="50"/>
      <c r="AG226" s="50"/>
      <c r="AH226" s="50"/>
      <c r="AK226" s="50"/>
      <c r="AL226" s="50"/>
      <c r="AM226" s="50"/>
    </row>
    <row r="227" spans="1:39" ht="14.25" customHeight="1" x14ac:dyDescent="0.25">
      <c r="A227" s="318" t="s">
        <v>268</v>
      </c>
      <c r="B227" s="318"/>
      <c r="C227" s="125"/>
      <c r="D227" s="132"/>
      <c r="E227" s="133"/>
      <c r="F227" s="133"/>
      <c r="G227" s="133"/>
      <c r="H227" s="133"/>
      <c r="I227" s="133"/>
      <c r="J227" s="133"/>
      <c r="K227" s="133"/>
      <c r="L227" s="99"/>
      <c r="M227" s="216"/>
      <c r="N227" s="38"/>
      <c r="O227" s="318" t="str">
        <f t="shared" ref="O227:O294" si="60">+A227</f>
        <v>2.7.C - Utilities</v>
      </c>
      <c r="P227" s="318"/>
      <c r="Q227" s="155"/>
      <c r="R227" s="233"/>
      <c r="S227" s="63"/>
      <c r="T227" s="251"/>
      <c r="U227" s="251"/>
      <c r="V227" s="251"/>
      <c r="W227" s="251"/>
      <c r="X227" s="251"/>
      <c r="Y227" s="251"/>
      <c r="Z227" s="252"/>
      <c r="AA227" s="51"/>
      <c r="AB227" s="318" t="str">
        <f t="shared" si="49"/>
        <v>2.7.C - Utilities</v>
      </c>
      <c r="AC227" s="318"/>
      <c r="AD227" s="61"/>
      <c r="AE227" s="62"/>
      <c r="AF227" s="63"/>
      <c r="AG227" s="63"/>
      <c r="AH227" s="63"/>
      <c r="AI227" s="63"/>
      <c r="AJ227" s="63"/>
      <c r="AK227" s="63"/>
      <c r="AL227" s="63"/>
      <c r="AM227" s="63"/>
    </row>
    <row r="228" spans="1:39" ht="14.25" customHeight="1" x14ac:dyDescent="0.25">
      <c r="A228" s="306" t="s">
        <v>269</v>
      </c>
      <c r="B228" s="306"/>
      <c r="C228" s="126"/>
      <c r="N228" s="38"/>
      <c r="O228" s="306" t="str">
        <f t="shared" si="60"/>
        <v>2.7.C.A - Utility Coordination and Documentation</v>
      </c>
      <c r="P228" s="306"/>
      <c r="Q228" s="156"/>
      <c r="R228" s="108"/>
      <c r="S228" s="50"/>
      <c r="Z228" s="148"/>
      <c r="AA228" s="51"/>
      <c r="AB228" s="306" t="str">
        <f t="shared" si="49"/>
        <v>2.7.C.A - Utility Coordination and Documentation</v>
      </c>
      <c r="AC228" s="306"/>
      <c r="AD228" s="34"/>
      <c r="AE228" s="18"/>
      <c r="AF228" s="50"/>
      <c r="AG228" s="50"/>
      <c r="AH228" s="50"/>
      <c r="AK228" s="50"/>
      <c r="AL228" s="50"/>
      <c r="AM228" s="50"/>
    </row>
    <row r="229" spans="1:39" ht="14.25" customHeight="1" x14ac:dyDescent="0.25">
      <c r="A229" s="306" t="s">
        <v>452</v>
      </c>
      <c r="B229" s="306"/>
      <c r="C229" s="126"/>
      <c r="N229" s="38"/>
      <c r="O229" s="306" t="str">
        <f t="shared" si="60"/>
        <v>2.7.C.B - Description or proposed water and/or sewer work</v>
      </c>
      <c r="P229" s="306"/>
      <c r="Q229" s="156"/>
      <c r="R229" s="108"/>
      <c r="S229" s="50"/>
      <c r="Z229" s="148"/>
      <c r="AA229" s="51"/>
      <c r="AB229" s="306" t="str">
        <f t="shared" si="49"/>
        <v>2.7.C.B - Description or proposed water and/or sewer work</v>
      </c>
      <c r="AC229" s="306"/>
      <c r="AD229" s="34"/>
      <c r="AE229" s="18"/>
      <c r="AF229" s="50"/>
      <c r="AG229" s="50"/>
      <c r="AH229" s="50"/>
      <c r="AK229" s="50"/>
      <c r="AL229" s="50"/>
      <c r="AM229" s="50"/>
    </row>
    <row r="230" spans="1:39" ht="14.25" customHeight="1" x14ac:dyDescent="0.25">
      <c r="A230" s="306" t="s">
        <v>270</v>
      </c>
      <c r="B230" s="306"/>
      <c r="C230" s="126"/>
      <c r="N230" s="38"/>
      <c r="O230" s="306" t="str">
        <f t="shared" si="60"/>
        <v>2.7.C.C - Subsurface Utility Engineering (SUE)</v>
      </c>
      <c r="P230" s="306"/>
      <c r="Q230" s="156"/>
      <c r="R230" s="108"/>
      <c r="S230" s="50"/>
      <c r="Z230" s="148"/>
      <c r="AA230" s="51"/>
      <c r="AB230" s="306" t="str">
        <f t="shared" si="49"/>
        <v>2.7.C.C - Subsurface Utility Engineering (SUE)</v>
      </c>
      <c r="AC230" s="306"/>
      <c r="AD230" s="34"/>
      <c r="AE230" s="18"/>
      <c r="AF230" s="50"/>
      <c r="AG230" s="50"/>
      <c r="AH230" s="50"/>
      <c r="AK230" s="50"/>
      <c r="AL230" s="50"/>
      <c r="AM230" s="50"/>
    </row>
    <row r="231" spans="1:39" ht="14.25" customHeight="1" x14ac:dyDescent="0.25">
      <c r="A231" s="306" t="s">
        <v>271</v>
      </c>
      <c r="B231" s="306"/>
      <c r="C231" s="126"/>
      <c r="N231" s="38"/>
      <c r="O231" s="306" t="str">
        <f t="shared" si="60"/>
        <v>2.7.C.D - Add Utilities to Plan/Profile Sheets</v>
      </c>
      <c r="P231" s="306"/>
      <c r="Q231" s="156"/>
      <c r="R231" s="108"/>
      <c r="S231" s="50"/>
      <c r="Z231" s="148"/>
      <c r="AA231" s="51"/>
      <c r="AB231" s="306" t="str">
        <f t="shared" si="49"/>
        <v>2.7.C.D - Add Utilities to Plan/Profile Sheets</v>
      </c>
      <c r="AC231" s="306"/>
      <c r="AD231" s="34"/>
      <c r="AE231" s="18"/>
      <c r="AF231" s="50"/>
      <c r="AG231" s="50"/>
      <c r="AH231" s="50"/>
      <c r="AK231" s="50"/>
      <c r="AL231" s="50"/>
      <c r="AM231" s="50"/>
    </row>
    <row r="232" spans="1:39" ht="14.25" customHeight="1" x14ac:dyDescent="0.25">
      <c r="A232" s="318" t="s">
        <v>273</v>
      </c>
      <c r="B232" s="318"/>
      <c r="C232" s="125"/>
      <c r="D232" s="132"/>
      <c r="E232" s="133"/>
      <c r="F232" s="133"/>
      <c r="G232" s="133"/>
      <c r="H232" s="133"/>
      <c r="I232" s="133"/>
      <c r="J232" s="133"/>
      <c r="K232" s="133"/>
      <c r="L232" s="99"/>
      <c r="M232" s="216"/>
      <c r="N232" s="38"/>
      <c r="O232" s="318" t="str">
        <f t="shared" si="60"/>
        <v>2.7.D - Geotechnical Services</v>
      </c>
      <c r="P232" s="318"/>
      <c r="Q232" s="155"/>
      <c r="R232" s="233"/>
      <c r="S232" s="63"/>
      <c r="T232" s="251"/>
      <c r="U232" s="251"/>
      <c r="V232" s="251"/>
      <c r="W232" s="251"/>
      <c r="X232" s="251"/>
      <c r="Y232" s="251"/>
      <c r="Z232" s="252"/>
      <c r="AA232" s="51"/>
      <c r="AB232" s="318" t="str">
        <f t="shared" si="49"/>
        <v>2.7.D - Geotechnical Services</v>
      </c>
      <c r="AC232" s="318"/>
      <c r="AD232" s="61"/>
      <c r="AE232" s="62"/>
      <c r="AF232" s="63"/>
      <c r="AG232" s="63"/>
      <c r="AH232" s="63"/>
      <c r="AI232" s="63"/>
      <c r="AJ232" s="63"/>
      <c r="AK232" s="63"/>
      <c r="AL232" s="63"/>
      <c r="AM232" s="63"/>
    </row>
    <row r="233" spans="1:39" ht="14.25" customHeight="1" x14ac:dyDescent="0.25">
      <c r="A233" s="306" t="s">
        <v>274</v>
      </c>
      <c r="B233" s="306"/>
      <c r="C233" s="126"/>
      <c r="N233" s="38"/>
      <c r="O233" s="306" t="str">
        <f t="shared" si="60"/>
        <v>2.7.D.A - Geotechnical Services and Report</v>
      </c>
      <c r="P233" s="306"/>
      <c r="Q233" s="156"/>
      <c r="R233" s="108"/>
      <c r="S233" s="50"/>
      <c r="Z233" s="148"/>
      <c r="AA233" s="51"/>
      <c r="AB233" s="306" t="str">
        <f t="shared" si="49"/>
        <v>2.7.D.A - Geotechnical Services and Report</v>
      </c>
      <c r="AC233" s="306"/>
      <c r="AD233" s="34"/>
      <c r="AE233" s="18"/>
      <c r="AF233" s="50"/>
      <c r="AG233" s="50"/>
      <c r="AH233" s="50"/>
      <c r="AK233" s="50"/>
      <c r="AL233" s="50"/>
      <c r="AM233" s="50"/>
    </row>
    <row r="234" spans="1:39" ht="14.25" customHeight="1" x14ac:dyDescent="0.25">
      <c r="A234" s="322" t="s">
        <v>275</v>
      </c>
      <c r="B234" s="322"/>
      <c r="C234" s="123"/>
      <c r="N234" s="38"/>
      <c r="O234" s="322" t="str">
        <f t="shared" si="60"/>
        <v>2.7.E - Retaining Wall Plans</v>
      </c>
      <c r="P234" s="322"/>
      <c r="Q234" s="153"/>
      <c r="R234" s="108"/>
      <c r="S234" s="50"/>
      <c r="Z234" s="148"/>
      <c r="AA234" s="51"/>
      <c r="AB234" s="322" t="str">
        <f t="shared" si="49"/>
        <v>2.7.E - Retaining Wall Plans</v>
      </c>
      <c r="AC234" s="322"/>
      <c r="AD234" s="33"/>
      <c r="AE234" s="18"/>
      <c r="AF234" s="50"/>
      <c r="AG234" s="50"/>
      <c r="AH234" s="50"/>
      <c r="AK234" s="50"/>
      <c r="AL234" s="50"/>
      <c r="AM234" s="50"/>
    </row>
    <row r="235" spans="1:39" ht="14.25" customHeight="1" x14ac:dyDescent="0.25">
      <c r="A235" s="318" t="s">
        <v>276</v>
      </c>
      <c r="B235" s="318"/>
      <c r="C235" s="125"/>
      <c r="D235" s="132"/>
      <c r="E235" s="133"/>
      <c r="F235" s="133"/>
      <c r="G235" s="133"/>
      <c r="H235" s="133"/>
      <c r="I235" s="133"/>
      <c r="J235" s="133"/>
      <c r="K235" s="133"/>
      <c r="L235" s="99"/>
      <c r="M235" s="216"/>
      <c r="N235" s="38"/>
      <c r="O235" s="318" t="str">
        <f t="shared" si="60"/>
        <v>2.7.F - Structures - Design Report</v>
      </c>
      <c r="P235" s="318"/>
      <c r="Q235" s="155"/>
      <c r="R235" s="233"/>
      <c r="S235" s="63"/>
      <c r="T235" s="251"/>
      <c r="U235" s="251"/>
      <c r="V235" s="251"/>
      <c r="W235" s="251"/>
      <c r="X235" s="251"/>
      <c r="Y235" s="251"/>
      <c r="Z235" s="252"/>
      <c r="AA235" s="51"/>
      <c r="AB235" s="318" t="str">
        <f t="shared" si="49"/>
        <v>2.7.F - Structures - Design Report</v>
      </c>
      <c r="AC235" s="318"/>
      <c r="AD235" s="61"/>
      <c r="AE235" s="62"/>
      <c r="AF235" s="63"/>
      <c r="AG235" s="63"/>
      <c r="AH235" s="63"/>
      <c r="AI235" s="63"/>
      <c r="AJ235" s="63"/>
      <c r="AK235" s="63"/>
      <c r="AL235" s="63"/>
      <c r="AM235" s="63"/>
    </row>
    <row r="236" spans="1:39" ht="14.25" customHeight="1" x14ac:dyDescent="0.25">
      <c r="A236" s="306" t="s">
        <v>277</v>
      </c>
      <c r="B236" s="306"/>
      <c r="C236" s="126"/>
      <c r="N236" s="38"/>
      <c r="O236" s="306" t="str">
        <f t="shared" si="60"/>
        <v>2.7.F.A - Bridge Design Report</v>
      </c>
      <c r="P236" s="306"/>
      <c r="Q236" s="156"/>
      <c r="R236" s="108"/>
      <c r="S236" s="50"/>
      <c r="Z236" s="148"/>
      <c r="AA236" s="51"/>
      <c r="AB236" s="306" t="str">
        <f t="shared" si="49"/>
        <v>2.7.F.A - Bridge Design Report</v>
      </c>
      <c r="AC236" s="306"/>
      <c r="AD236" s="34"/>
      <c r="AE236" s="18"/>
      <c r="AF236" s="50"/>
      <c r="AG236" s="50"/>
      <c r="AH236" s="50"/>
      <c r="AK236" s="50"/>
      <c r="AL236" s="50"/>
      <c r="AM236" s="50"/>
    </row>
    <row r="237" spans="1:39" ht="14.25" customHeight="1" x14ac:dyDescent="0.25">
      <c r="A237" s="306" t="s">
        <v>278</v>
      </c>
      <c r="B237" s="306"/>
      <c r="C237" s="126"/>
      <c r="N237" s="38"/>
      <c r="O237" s="306" t="str">
        <f t="shared" si="60"/>
        <v>2.7.F.B - Final Structure Site Plan</v>
      </c>
      <c r="P237" s="306"/>
      <c r="Q237" s="156"/>
      <c r="R237" s="108"/>
      <c r="S237" s="50"/>
      <c r="Z237" s="148"/>
      <c r="AA237" s="51"/>
      <c r="AB237" s="306" t="str">
        <f t="shared" si="49"/>
        <v>2.7.F.B - Final Structure Site Plan</v>
      </c>
      <c r="AC237" s="306"/>
      <c r="AD237" s="34"/>
      <c r="AE237" s="18"/>
      <c r="AF237" s="50"/>
      <c r="AG237" s="50"/>
      <c r="AH237" s="50"/>
      <c r="AK237" s="50"/>
      <c r="AL237" s="50"/>
      <c r="AM237" s="50"/>
    </row>
    <row r="238" spans="1:39" ht="14.25" customHeight="1" x14ac:dyDescent="0.25">
      <c r="A238" s="306" t="s">
        <v>453</v>
      </c>
      <c r="B238" s="306"/>
      <c r="C238" s="126"/>
      <c r="N238" s="38"/>
      <c r="O238" s="306" t="str">
        <f t="shared" si="60"/>
        <v>2.7.F.C - Supplemental Site Plan for Railroad Crossing</v>
      </c>
      <c r="P238" s="306"/>
      <c r="Q238" s="156"/>
      <c r="R238" s="108"/>
      <c r="S238" s="50"/>
      <c r="Z238" s="148"/>
      <c r="AA238" s="51"/>
      <c r="AB238" s="306" t="str">
        <f t="shared" ref="AB238:AB305" si="61">+A238</f>
        <v>2.7.F.C - Supplemental Site Plan for Railroad Crossing</v>
      </c>
      <c r="AC238" s="306"/>
      <c r="AD238" s="34"/>
      <c r="AE238" s="18"/>
      <c r="AF238" s="50"/>
      <c r="AG238" s="50"/>
      <c r="AH238" s="50"/>
      <c r="AK238" s="50"/>
      <c r="AL238" s="50"/>
      <c r="AM238" s="50"/>
    </row>
    <row r="239" spans="1:39" ht="14.25" customHeight="1" x14ac:dyDescent="0.25">
      <c r="A239" s="318" t="s">
        <v>279</v>
      </c>
      <c r="B239" s="318"/>
      <c r="C239" s="125"/>
      <c r="D239" s="132"/>
      <c r="E239" s="133"/>
      <c r="F239" s="133"/>
      <c r="G239" s="133"/>
      <c r="H239" s="133"/>
      <c r="I239" s="133"/>
      <c r="J239" s="133"/>
      <c r="K239" s="133"/>
      <c r="L239" s="99"/>
      <c r="M239" s="216"/>
      <c r="N239" s="38"/>
      <c r="O239" s="318" t="str">
        <f t="shared" si="60"/>
        <v>2.7.G - Miscellaneous</v>
      </c>
      <c r="P239" s="318"/>
      <c r="Q239" s="155"/>
      <c r="R239" s="233"/>
      <c r="S239" s="63"/>
      <c r="T239" s="251"/>
      <c r="U239" s="251"/>
      <c r="V239" s="251"/>
      <c r="W239" s="251"/>
      <c r="X239" s="251"/>
      <c r="Y239" s="251"/>
      <c r="Z239" s="252"/>
      <c r="AA239" s="51"/>
      <c r="AB239" s="318" t="str">
        <f t="shared" si="61"/>
        <v>2.7.G - Miscellaneous</v>
      </c>
      <c r="AC239" s="318"/>
      <c r="AD239" s="61"/>
      <c r="AE239" s="62"/>
      <c r="AF239" s="63"/>
      <c r="AG239" s="63"/>
      <c r="AH239" s="63"/>
      <c r="AI239" s="63"/>
      <c r="AJ239" s="63"/>
      <c r="AK239" s="63"/>
      <c r="AL239" s="63"/>
      <c r="AM239" s="63"/>
    </row>
    <row r="240" spans="1:39" ht="14.25" customHeight="1" x14ac:dyDescent="0.25">
      <c r="A240" s="306" t="s">
        <v>511</v>
      </c>
      <c r="B240" s="306"/>
      <c r="C240" s="126"/>
      <c r="N240" s="38"/>
      <c r="O240" s="306" t="str">
        <f t="shared" si="60"/>
        <v>2.7.G.A - Perform Airway/Highway clearance analysis</v>
      </c>
      <c r="P240" s="306"/>
      <c r="Q240" s="156"/>
      <c r="R240" s="108"/>
      <c r="S240" s="50"/>
      <c r="Z240" s="148"/>
      <c r="AA240" s="51"/>
      <c r="AB240" s="306" t="str">
        <f t="shared" si="61"/>
        <v>2.7.G.A - Perform Airway/Highway clearance analysis</v>
      </c>
      <c r="AC240" s="306"/>
      <c r="AD240" s="34"/>
      <c r="AE240" s="18"/>
      <c r="AF240" s="50"/>
      <c r="AG240" s="50"/>
      <c r="AH240" s="50"/>
      <c r="AK240" s="50"/>
      <c r="AL240" s="50"/>
      <c r="AM240" s="50"/>
    </row>
    <row r="241" spans="1:39" ht="14.25" customHeight="1" x14ac:dyDescent="0.25">
      <c r="A241" s="306" t="s">
        <v>280</v>
      </c>
      <c r="B241" s="306"/>
      <c r="C241" s="126"/>
      <c r="N241" s="38"/>
      <c r="O241" s="306" t="str">
        <f t="shared" si="60"/>
        <v>2.7.G.B - Service Road Justification</v>
      </c>
      <c r="P241" s="306"/>
      <c r="Q241" s="156"/>
      <c r="R241" s="108"/>
      <c r="S241" s="50"/>
      <c r="Z241" s="148"/>
      <c r="AA241" s="51"/>
      <c r="AB241" s="306" t="str">
        <f t="shared" si="61"/>
        <v>2.7.G.B - Service Road Justification</v>
      </c>
      <c r="AC241" s="306"/>
      <c r="AD241" s="34"/>
      <c r="AE241" s="18"/>
      <c r="AF241" s="50"/>
      <c r="AG241" s="50"/>
      <c r="AH241" s="50"/>
      <c r="AK241" s="50"/>
      <c r="AL241" s="50"/>
      <c r="AM241" s="50"/>
    </row>
    <row r="242" spans="1:39" ht="28.5" customHeight="1" x14ac:dyDescent="0.25">
      <c r="A242" s="306" t="s">
        <v>283</v>
      </c>
      <c r="B242" s="306"/>
      <c r="C242" s="126"/>
      <c r="N242" s="38"/>
      <c r="O242" s="306" t="str">
        <f t="shared" si="60"/>
        <v>2.7.G.C - Finalize Pavement Build up and subsurface drainage requirements</v>
      </c>
      <c r="P242" s="306"/>
      <c r="Q242" s="156"/>
      <c r="R242" s="108"/>
      <c r="S242" s="50"/>
      <c r="Z242" s="148"/>
      <c r="AA242" s="51"/>
      <c r="AB242" s="306" t="str">
        <f t="shared" si="61"/>
        <v>2.7.G.C - Finalize Pavement Build up and subsurface drainage requirements</v>
      </c>
      <c r="AC242" s="306"/>
      <c r="AD242" s="34"/>
      <c r="AE242" s="18"/>
      <c r="AF242" s="50"/>
      <c r="AG242" s="50"/>
      <c r="AH242" s="50"/>
      <c r="AK242" s="50"/>
      <c r="AL242" s="50"/>
      <c r="AM242" s="50"/>
    </row>
    <row r="243" spans="1:39" ht="14.25" customHeight="1" x14ac:dyDescent="0.25">
      <c r="A243" s="306" t="s">
        <v>512</v>
      </c>
      <c r="B243" s="306"/>
      <c r="C243" s="126"/>
      <c r="N243" s="38"/>
      <c r="O243" s="306" t="str">
        <f t="shared" si="60"/>
        <v>2.7.G.D - Prepare Pedestrian Overpass Justification</v>
      </c>
      <c r="P243" s="306"/>
      <c r="Q243" s="156"/>
      <c r="R243" s="108"/>
      <c r="S243" s="50"/>
      <c r="Z243" s="148"/>
      <c r="AA243" s="51"/>
      <c r="AB243" s="306" t="str">
        <f t="shared" si="61"/>
        <v>2.7.G.D - Prepare Pedestrian Overpass Justification</v>
      </c>
      <c r="AC243" s="306"/>
      <c r="AD243" s="34"/>
      <c r="AE243" s="18"/>
      <c r="AF243" s="50"/>
      <c r="AG243" s="50"/>
      <c r="AH243" s="50"/>
      <c r="AK243" s="50"/>
      <c r="AL243" s="50"/>
      <c r="AM243" s="50"/>
    </row>
    <row r="244" spans="1:39" ht="14.25" customHeight="1" x14ac:dyDescent="0.25">
      <c r="A244" s="306" t="s">
        <v>281</v>
      </c>
      <c r="B244" s="306"/>
      <c r="C244" s="126"/>
      <c r="N244" s="38"/>
      <c r="O244" s="306" t="str">
        <f t="shared" si="60"/>
        <v>2.7.G.E - RR Coordination</v>
      </c>
      <c r="P244" s="306"/>
      <c r="Q244" s="156"/>
      <c r="R244" s="108"/>
      <c r="S244" s="50"/>
      <c r="Z244" s="148"/>
      <c r="AA244" s="51"/>
      <c r="AB244" s="306" t="str">
        <f t="shared" si="61"/>
        <v>2.7.G.E - RR Coordination</v>
      </c>
      <c r="AC244" s="306"/>
      <c r="AD244" s="34"/>
      <c r="AE244" s="18"/>
      <c r="AF244" s="50"/>
      <c r="AG244" s="50"/>
      <c r="AH244" s="50"/>
      <c r="AK244" s="50"/>
      <c r="AL244" s="50"/>
      <c r="AM244" s="50"/>
    </row>
    <row r="245" spans="1:39" ht="14.25" customHeight="1" x14ac:dyDescent="0.25">
      <c r="A245" s="306" t="s">
        <v>282</v>
      </c>
      <c r="B245" s="306"/>
      <c r="C245" s="126"/>
      <c r="N245" s="38"/>
      <c r="O245" s="306" t="str">
        <f t="shared" si="60"/>
        <v>2.7.G.F - ITS - Systems Engineering Analysis</v>
      </c>
      <c r="P245" s="306"/>
      <c r="Q245" s="156"/>
      <c r="R245" s="108"/>
      <c r="S245" s="50"/>
      <c r="Z245" s="148"/>
      <c r="AA245" s="51"/>
      <c r="AB245" s="306" t="str">
        <f t="shared" si="61"/>
        <v>2.7.G.F - ITS - Systems Engineering Analysis</v>
      </c>
      <c r="AC245" s="306"/>
      <c r="AD245" s="34"/>
      <c r="AE245" s="18"/>
      <c r="AF245" s="50"/>
      <c r="AG245" s="50"/>
      <c r="AH245" s="50"/>
      <c r="AK245" s="50"/>
      <c r="AL245" s="50"/>
      <c r="AM245" s="50"/>
    </row>
    <row r="246" spans="1:39" ht="14.25" customHeight="1" x14ac:dyDescent="0.25">
      <c r="A246" s="318" t="s">
        <v>513</v>
      </c>
      <c r="B246" s="318"/>
      <c r="C246" s="125"/>
      <c r="D246" s="132"/>
      <c r="E246" s="133"/>
      <c r="F246" s="133"/>
      <c r="G246" s="133"/>
      <c r="H246" s="133"/>
      <c r="I246" s="133"/>
      <c r="J246" s="133"/>
      <c r="K246" s="133"/>
      <c r="L246" s="99"/>
      <c r="M246" s="216"/>
      <c r="N246" s="38"/>
      <c r="O246" s="318" t="str">
        <f t="shared" si="60"/>
        <v>2.7.H - Prepare C2 Cost Estimates and Update Milestones</v>
      </c>
      <c r="P246" s="318"/>
      <c r="Q246" s="155"/>
      <c r="R246" s="233"/>
      <c r="S246" s="63"/>
      <c r="T246" s="251"/>
      <c r="U246" s="251"/>
      <c r="V246" s="251"/>
      <c r="W246" s="251"/>
      <c r="X246" s="251"/>
      <c r="Y246" s="251"/>
      <c r="Z246" s="252"/>
      <c r="AA246" s="51"/>
      <c r="AB246" s="318" t="str">
        <f t="shared" si="61"/>
        <v>2.7.H - Prepare C2 Cost Estimates and Update Milestones</v>
      </c>
      <c r="AC246" s="318"/>
      <c r="AD246" s="61"/>
      <c r="AE246" s="62"/>
      <c r="AF246" s="63"/>
      <c r="AG246" s="63"/>
      <c r="AH246" s="63"/>
      <c r="AI246" s="63"/>
      <c r="AJ246" s="63"/>
      <c r="AK246" s="63"/>
      <c r="AL246" s="63"/>
      <c r="AM246" s="63"/>
    </row>
    <row r="247" spans="1:39" ht="14.25" customHeight="1" x14ac:dyDescent="0.25">
      <c r="A247" s="306" t="s">
        <v>284</v>
      </c>
      <c r="B247" s="306"/>
      <c r="C247" s="126"/>
      <c r="N247" s="38"/>
      <c r="O247" s="306" t="str">
        <f t="shared" si="60"/>
        <v>2.7.H.A - Roadway/Interchange Costs</v>
      </c>
      <c r="P247" s="306"/>
      <c r="Q247" s="156"/>
      <c r="R247" s="108"/>
      <c r="S247" s="50"/>
      <c r="Z247" s="148"/>
      <c r="AA247" s="51"/>
      <c r="AB247" s="306" t="str">
        <f t="shared" si="61"/>
        <v>2.7.H.A - Roadway/Interchange Costs</v>
      </c>
      <c r="AC247" s="306"/>
      <c r="AD247" s="34"/>
      <c r="AE247" s="18"/>
      <c r="AF247" s="50"/>
      <c r="AG247" s="50"/>
      <c r="AH247" s="50"/>
      <c r="AK247" s="50"/>
      <c r="AL247" s="50"/>
      <c r="AM247" s="50"/>
    </row>
    <row r="248" spans="1:39" ht="14.25" customHeight="1" x14ac:dyDescent="0.25">
      <c r="A248" s="306" t="s">
        <v>285</v>
      </c>
      <c r="B248" s="306"/>
      <c r="C248" s="126"/>
      <c r="N248" s="38"/>
      <c r="O248" s="306" t="str">
        <f t="shared" si="60"/>
        <v>2.7.H.B - Right of Way</v>
      </c>
      <c r="P248" s="306"/>
      <c r="Q248" s="156"/>
      <c r="R248" s="108"/>
      <c r="S248" s="50"/>
      <c r="Z248" s="148"/>
      <c r="AA248" s="51"/>
      <c r="AB248" s="306" t="str">
        <f t="shared" si="61"/>
        <v>2.7.H.B - Right of Way</v>
      </c>
      <c r="AC248" s="306"/>
      <c r="AD248" s="34"/>
      <c r="AE248" s="18"/>
      <c r="AF248" s="50"/>
      <c r="AG248" s="50"/>
      <c r="AH248" s="50"/>
      <c r="AK248" s="50"/>
      <c r="AL248" s="50"/>
      <c r="AM248" s="50"/>
    </row>
    <row r="249" spans="1:39" ht="14.25" customHeight="1" x14ac:dyDescent="0.25">
      <c r="A249" s="306" t="s">
        <v>286</v>
      </c>
      <c r="B249" s="306"/>
      <c r="C249" s="126"/>
      <c r="N249" s="38"/>
      <c r="O249" s="306" t="str">
        <f t="shared" si="60"/>
        <v>2.7.H.C - Utility Costs</v>
      </c>
      <c r="P249" s="306"/>
      <c r="Q249" s="156"/>
      <c r="R249" s="108"/>
      <c r="S249" s="50"/>
      <c r="Z249" s="148"/>
      <c r="AA249" s="51"/>
      <c r="AB249" s="306" t="str">
        <f t="shared" si="61"/>
        <v>2.7.H.C - Utility Costs</v>
      </c>
      <c r="AC249" s="306"/>
      <c r="AD249" s="34"/>
      <c r="AE249" s="18"/>
      <c r="AF249" s="50"/>
      <c r="AG249" s="50"/>
      <c r="AH249" s="50"/>
      <c r="AK249" s="50"/>
      <c r="AL249" s="50"/>
      <c r="AM249" s="50"/>
    </row>
    <row r="250" spans="1:39" ht="14.25" customHeight="1" x14ac:dyDescent="0.25">
      <c r="A250" s="322" t="s">
        <v>287</v>
      </c>
      <c r="B250" s="322"/>
      <c r="C250" s="123"/>
      <c r="N250" s="38"/>
      <c r="O250" s="322" t="str">
        <f t="shared" si="60"/>
        <v>2.7.I - Lighting Plans</v>
      </c>
      <c r="P250" s="322"/>
      <c r="Q250" s="153"/>
      <c r="R250" s="108"/>
      <c r="S250" s="50"/>
      <c r="Z250" s="148"/>
      <c r="AA250" s="51"/>
      <c r="AB250" s="322" t="str">
        <f t="shared" si="61"/>
        <v>2.7.I - Lighting Plans</v>
      </c>
      <c r="AC250" s="322"/>
      <c r="AD250" s="33"/>
      <c r="AE250" s="18"/>
      <c r="AF250" s="50"/>
      <c r="AG250" s="50"/>
      <c r="AH250" s="50"/>
      <c r="AK250" s="50"/>
      <c r="AL250" s="50"/>
      <c r="AM250" s="50"/>
    </row>
    <row r="251" spans="1:39" ht="14.25" customHeight="1" x14ac:dyDescent="0.25">
      <c r="A251" s="318" t="s">
        <v>21</v>
      </c>
      <c r="B251" s="318"/>
      <c r="C251" s="125"/>
      <c r="D251" s="132"/>
      <c r="E251" s="133"/>
      <c r="F251" s="133"/>
      <c r="G251" s="133"/>
      <c r="H251" s="133"/>
      <c r="I251" s="133"/>
      <c r="J251" s="133"/>
      <c r="K251" s="133"/>
      <c r="L251" s="99"/>
      <c r="M251" s="216"/>
      <c r="N251" s="38"/>
      <c r="O251" s="318" t="str">
        <f t="shared" si="60"/>
        <v>2.7.J - Maintenance of Traffic</v>
      </c>
      <c r="P251" s="318"/>
      <c r="Q251" s="155"/>
      <c r="R251" s="233"/>
      <c r="S251" s="63"/>
      <c r="T251" s="251"/>
      <c r="U251" s="251"/>
      <c r="V251" s="251"/>
      <c r="W251" s="251"/>
      <c r="X251" s="251"/>
      <c r="Y251" s="251"/>
      <c r="Z251" s="252"/>
      <c r="AA251" s="51"/>
      <c r="AB251" s="318" t="str">
        <f t="shared" si="61"/>
        <v>2.7.J - Maintenance of Traffic</v>
      </c>
      <c r="AC251" s="318"/>
      <c r="AD251" s="61"/>
      <c r="AE251" s="62"/>
      <c r="AF251" s="63"/>
      <c r="AG251" s="63"/>
      <c r="AH251" s="63"/>
      <c r="AI251" s="63"/>
      <c r="AJ251" s="63"/>
      <c r="AK251" s="63"/>
      <c r="AL251" s="63"/>
      <c r="AM251" s="63"/>
    </row>
    <row r="252" spans="1:39" ht="14.25" customHeight="1" x14ac:dyDescent="0.25">
      <c r="A252" s="306" t="s">
        <v>288</v>
      </c>
      <c r="B252" s="306"/>
      <c r="C252" s="126"/>
      <c r="N252" s="38"/>
      <c r="O252" s="306" t="str">
        <f t="shared" si="60"/>
        <v>2.7.J.A - Detour Plan</v>
      </c>
      <c r="P252" s="306"/>
      <c r="Q252" s="156"/>
      <c r="R252" s="108"/>
      <c r="S252" s="50"/>
      <c r="Z252" s="148"/>
      <c r="AA252" s="51"/>
      <c r="AB252" s="306" t="str">
        <f t="shared" si="61"/>
        <v>2.7.J.A - Detour Plan</v>
      </c>
      <c r="AC252" s="306"/>
      <c r="AD252" s="34"/>
      <c r="AE252" s="18"/>
      <c r="AF252" s="50"/>
      <c r="AG252" s="50"/>
      <c r="AH252" s="50"/>
      <c r="AK252" s="50"/>
      <c r="AL252" s="50"/>
      <c r="AM252" s="50"/>
    </row>
    <row r="253" spans="1:39" ht="14.25" customHeight="1" x14ac:dyDescent="0.25">
      <c r="A253" s="306" t="s">
        <v>514</v>
      </c>
      <c r="B253" s="306"/>
      <c r="C253" s="126"/>
      <c r="N253" s="38"/>
      <c r="O253" s="306" t="str">
        <f t="shared" si="60"/>
        <v>2.7.J.B - Pedestrian/Bike Lane Detour</v>
      </c>
      <c r="P253" s="306"/>
      <c r="Q253" s="156"/>
      <c r="R253" s="108"/>
      <c r="S253" s="50"/>
      <c r="Z253" s="148"/>
      <c r="AA253" s="51"/>
      <c r="AB253" s="306" t="str">
        <f t="shared" si="61"/>
        <v>2.7.J.B - Pedestrian/Bike Lane Detour</v>
      </c>
      <c r="AC253" s="306"/>
      <c r="AD253" s="34"/>
      <c r="AE253" s="18"/>
      <c r="AF253" s="50"/>
      <c r="AG253" s="50"/>
      <c r="AH253" s="50"/>
      <c r="AK253" s="50"/>
      <c r="AL253" s="50"/>
      <c r="AM253" s="50"/>
    </row>
    <row r="254" spans="1:39" s="50" customFormat="1" ht="14.25" customHeight="1" x14ac:dyDescent="0.25">
      <c r="A254" s="301" t="s">
        <v>485</v>
      </c>
      <c r="B254" s="301"/>
      <c r="C254" s="126"/>
      <c r="D254" s="19"/>
      <c r="E254" s="7"/>
      <c r="F254" s="7"/>
      <c r="G254" s="7"/>
      <c r="H254" s="7"/>
      <c r="I254" s="7"/>
      <c r="J254" s="7"/>
      <c r="K254" s="7"/>
      <c r="L254" s="98"/>
      <c r="M254" s="112"/>
      <c r="N254" s="38"/>
      <c r="O254" s="301" t="str">
        <f t="shared" ref="O254:O255" si="62">+A254</f>
        <v>2.7.J.B.1 - Pedestrian/Bike Lane Detour - Notes</v>
      </c>
      <c r="P254" s="301"/>
      <c r="Q254" s="156"/>
      <c r="R254" s="108"/>
      <c r="T254" s="2"/>
      <c r="U254" s="2"/>
      <c r="V254" s="2"/>
      <c r="W254" s="2"/>
      <c r="X254" s="2"/>
      <c r="Y254" s="2"/>
      <c r="Z254" s="148"/>
      <c r="AA254" s="51"/>
      <c r="AB254" s="301" t="str">
        <f t="shared" ref="AB254:AB255" si="63">+A254</f>
        <v>2.7.J.B.1 - Pedestrian/Bike Lane Detour - Notes</v>
      </c>
      <c r="AC254" s="301"/>
      <c r="AD254" s="34"/>
      <c r="AE254" s="18"/>
    </row>
    <row r="255" spans="1:39" s="50" customFormat="1" ht="14.25" customHeight="1" x14ac:dyDescent="0.25">
      <c r="A255" s="301" t="s">
        <v>486</v>
      </c>
      <c r="B255" s="301"/>
      <c r="C255" s="126"/>
      <c r="D255" s="19"/>
      <c r="E255" s="7"/>
      <c r="F255" s="7"/>
      <c r="G255" s="7"/>
      <c r="H255" s="7"/>
      <c r="I255" s="7"/>
      <c r="J255" s="7"/>
      <c r="K255" s="7"/>
      <c r="L255" s="98"/>
      <c r="M255" s="112"/>
      <c r="N255" s="38"/>
      <c r="O255" s="301" t="str">
        <f t="shared" si="62"/>
        <v>2.7.J.B.2 - Pedestrian/Bike Lane Detour - Plan</v>
      </c>
      <c r="P255" s="301"/>
      <c r="Q255" s="156"/>
      <c r="R255" s="108"/>
      <c r="T255" s="2"/>
      <c r="U255" s="2"/>
      <c r="V255" s="2"/>
      <c r="W255" s="2"/>
      <c r="X255" s="2"/>
      <c r="Y255" s="2"/>
      <c r="Z255" s="148"/>
      <c r="AA255" s="51"/>
      <c r="AB255" s="301" t="str">
        <f t="shared" si="63"/>
        <v>2.7.J.B.2 - Pedestrian/Bike Lane Detour - Plan</v>
      </c>
      <c r="AC255" s="301"/>
      <c r="AD255" s="34"/>
      <c r="AE255" s="18"/>
    </row>
    <row r="256" spans="1:39" ht="14.25" customHeight="1" x14ac:dyDescent="0.25">
      <c r="A256" s="306" t="s">
        <v>515</v>
      </c>
      <c r="B256" s="306"/>
      <c r="C256" s="126"/>
      <c r="N256" s="38"/>
      <c r="O256" s="306" t="str">
        <f t="shared" si="60"/>
        <v>2.7.J.C - Conceptual MOT Revision</v>
      </c>
      <c r="P256" s="306"/>
      <c r="Q256" s="156"/>
      <c r="R256" s="108"/>
      <c r="S256" s="50"/>
      <c r="Z256" s="148"/>
      <c r="AA256" s="51"/>
      <c r="AB256" s="306" t="str">
        <f t="shared" si="61"/>
        <v>2.7.J.C - Conceptual MOT Revision</v>
      </c>
      <c r="AC256" s="306"/>
      <c r="AD256" s="34"/>
      <c r="AE256" s="18"/>
      <c r="AF256" s="50"/>
      <c r="AG256" s="50"/>
      <c r="AH256" s="50"/>
      <c r="AK256" s="50"/>
      <c r="AL256" s="50"/>
      <c r="AM256" s="50"/>
    </row>
    <row r="257" spans="1:39" ht="14.25" customHeight="1" x14ac:dyDescent="0.25">
      <c r="A257" s="306" t="s">
        <v>22</v>
      </c>
      <c r="B257" s="306"/>
      <c r="C257" s="126"/>
      <c r="N257" s="38"/>
      <c r="O257" s="306" t="str">
        <f t="shared" si="60"/>
        <v>2.7.J.D - MOT Coordination Discussions</v>
      </c>
      <c r="P257" s="306"/>
      <c r="Q257" s="156"/>
      <c r="R257" s="108"/>
      <c r="S257" s="50"/>
      <c r="Z257" s="148"/>
      <c r="AA257" s="51"/>
      <c r="AB257" s="306" t="str">
        <f t="shared" si="61"/>
        <v>2.7.J.D - MOT Coordination Discussions</v>
      </c>
      <c r="AC257" s="306"/>
      <c r="AD257" s="34"/>
      <c r="AE257" s="18"/>
      <c r="AF257" s="50"/>
      <c r="AG257" s="50"/>
      <c r="AH257" s="50"/>
      <c r="AK257" s="50"/>
      <c r="AL257" s="50"/>
      <c r="AM257" s="50"/>
    </row>
    <row r="258" spans="1:39" ht="14.25" customHeight="1" thickBot="1" x14ac:dyDescent="0.3">
      <c r="A258" s="321" t="s">
        <v>23</v>
      </c>
      <c r="B258" s="321"/>
      <c r="C258" s="178"/>
      <c r="D258" s="179"/>
      <c r="E258" s="179"/>
      <c r="F258" s="179"/>
      <c r="G258" s="179"/>
      <c r="H258" s="179"/>
      <c r="I258" s="179"/>
      <c r="J258" s="179"/>
      <c r="K258" s="179"/>
      <c r="L258" s="180"/>
      <c r="M258" s="181"/>
      <c r="N258" s="182"/>
      <c r="O258" s="321" t="str">
        <f t="shared" si="60"/>
        <v>2.7.K - Signal Plans</v>
      </c>
      <c r="P258" s="321"/>
      <c r="Q258" s="183"/>
      <c r="R258" s="184"/>
      <c r="S258" s="185"/>
      <c r="T258" s="186"/>
      <c r="U258" s="186"/>
      <c r="V258" s="186"/>
      <c r="W258" s="186"/>
      <c r="X258" s="186"/>
      <c r="Y258" s="186"/>
      <c r="Z258" s="187"/>
      <c r="AA258" s="188"/>
      <c r="AB258" s="321" t="str">
        <f t="shared" si="61"/>
        <v>2.7.K - Signal Plans</v>
      </c>
      <c r="AC258" s="321"/>
      <c r="AD258" s="189"/>
      <c r="AE258" s="185"/>
      <c r="AF258" s="185"/>
      <c r="AG258" s="185"/>
      <c r="AH258" s="185"/>
      <c r="AI258" s="185"/>
      <c r="AJ258" s="185"/>
      <c r="AK258" s="185"/>
      <c r="AL258" s="185"/>
      <c r="AM258" s="185"/>
    </row>
    <row r="259" spans="1:39" s="50" customFormat="1" ht="15" customHeight="1" x14ac:dyDescent="0.25">
      <c r="A259" s="320" t="s">
        <v>348</v>
      </c>
      <c r="B259" s="320"/>
      <c r="C259" s="124"/>
      <c r="D259" s="73"/>
      <c r="E259" s="74"/>
      <c r="F259" s="74"/>
      <c r="G259" s="74"/>
      <c r="H259" s="74"/>
      <c r="I259" s="74"/>
      <c r="J259" s="74"/>
      <c r="K259" s="74"/>
      <c r="L259" s="97"/>
      <c r="M259" s="215"/>
      <c r="N259" s="38"/>
      <c r="O259" s="320" t="str">
        <f t="shared" si="60"/>
        <v>TOTAL - 2.7 - Stage 1 Design</v>
      </c>
      <c r="P259" s="320"/>
      <c r="Q259" s="154"/>
      <c r="R259" s="110"/>
      <c r="S259" s="54"/>
      <c r="T259" s="113"/>
      <c r="U259" s="113"/>
      <c r="V259" s="113"/>
      <c r="W259" s="113"/>
      <c r="X259" s="113"/>
      <c r="Y259" s="113"/>
      <c r="Z259" s="149"/>
      <c r="AA259" s="51"/>
      <c r="AB259" s="320" t="str">
        <f t="shared" si="61"/>
        <v>TOTAL - 2.7 - Stage 1 Design</v>
      </c>
      <c r="AC259" s="320"/>
      <c r="AD259" s="71"/>
      <c r="AE259" s="53"/>
      <c r="AF259" s="54"/>
      <c r="AG259" s="54"/>
      <c r="AH259" s="54"/>
      <c r="AI259" s="54"/>
      <c r="AJ259" s="54"/>
      <c r="AK259" s="54"/>
      <c r="AL259" s="54"/>
      <c r="AM259" s="54"/>
    </row>
    <row r="260" spans="1:39" x14ac:dyDescent="0.25">
      <c r="A260" s="316"/>
      <c r="B260" s="316"/>
      <c r="C260" s="121"/>
      <c r="N260" s="38"/>
      <c r="O260" s="316"/>
      <c r="P260" s="316"/>
      <c r="Q260" s="151"/>
      <c r="R260" s="108"/>
      <c r="S260" s="50"/>
      <c r="Z260" s="148"/>
      <c r="AA260" s="51"/>
      <c r="AB260" s="316"/>
      <c r="AC260" s="316"/>
      <c r="AD260" s="35"/>
      <c r="AE260" s="18"/>
      <c r="AF260" s="50"/>
      <c r="AG260" s="50"/>
      <c r="AH260" s="50"/>
      <c r="AK260" s="50"/>
      <c r="AL260" s="50"/>
      <c r="AM260" s="50"/>
    </row>
    <row r="261" spans="1:39" ht="15" customHeight="1" x14ac:dyDescent="0.25">
      <c r="A261" s="314" t="s">
        <v>175</v>
      </c>
      <c r="B261" s="314"/>
      <c r="C261" s="122"/>
      <c r="D261" s="73"/>
      <c r="E261" s="74"/>
      <c r="F261" s="74"/>
      <c r="G261" s="74"/>
      <c r="H261" s="74"/>
      <c r="I261" s="74"/>
      <c r="J261" s="74"/>
      <c r="K261" s="74"/>
      <c r="L261" s="97"/>
      <c r="M261" s="215"/>
      <c r="N261" s="38"/>
      <c r="O261" s="314" t="str">
        <f t="shared" si="60"/>
        <v>2.8 - Project Management for Preliminary  Engineering Phase</v>
      </c>
      <c r="P261" s="314"/>
      <c r="Q261" s="152"/>
      <c r="R261" s="110"/>
      <c r="S261" s="54"/>
      <c r="T261" s="113"/>
      <c r="U261" s="113"/>
      <c r="V261" s="113"/>
      <c r="W261" s="113"/>
      <c r="X261" s="113"/>
      <c r="Y261" s="113"/>
      <c r="Z261" s="149"/>
      <c r="AA261" s="51"/>
      <c r="AB261" s="314" t="str">
        <f t="shared" si="61"/>
        <v>2.8 - Project Management for Preliminary  Engineering Phase</v>
      </c>
      <c r="AC261" s="314"/>
      <c r="AD261" s="52"/>
      <c r="AE261" s="53"/>
      <c r="AF261" s="54"/>
      <c r="AG261" s="54"/>
      <c r="AH261" s="54"/>
      <c r="AI261" s="54"/>
      <c r="AJ261" s="54"/>
      <c r="AK261" s="54"/>
      <c r="AL261" s="54"/>
      <c r="AM261" s="54"/>
    </row>
    <row r="262" spans="1:39" ht="18" customHeight="1" x14ac:dyDescent="0.25">
      <c r="A262" s="322" t="s">
        <v>289</v>
      </c>
      <c r="B262" s="322"/>
      <c r="C262" s="123"/>
      <c r="N262" s="38"/>
      <c r="O262" s="322" t="str">
        <f t="shared" si="60"/>
        <v>2.8.A - Meetings</v>
      </c>
      <c r="P262" s="322"/>
      <c r="Q262" s="153"/>
      <c r="R262" s="108"/>
      <c r="S262" s="50"/>
      <c r="Z262" s="148"/>
      <c r="AA262" s="51"/>
      <c r="AB262" s="322" t="str">
        <f t="shared" si="61"/>
        <v>2.8.A - Meetings</v>
      </c>
      <c r="AC262" s="322"/>
      <c r="AD262" s="33"/>
      <c r="AE262" s="18"/>
      <c r="AF262" s="50"/>
      <c r="AG262" s="50"/>
      <c r="AH262" s="50"/>
      <c r="AK262" s="50"/>
      <c r="AL262" s="50"/>
      <c r="AM262" s="50"/>
    </row>
    <row r="263" spans="1:39" ht="14.25" customHeight="1" x14ac:dyDescent="0.25">
      <c r="A263" s="322" t="s">
        <v>290</v>
      </c>
      <c r="B263" s="322"/>
      <c r="C263" s="123"/>
      <c r="N263" s="38"/>
      <c r="O263" s="322" t="str">
        <f t="shared" si="60"/>
        <v>2.8.B - General Oversight</v>
      </c>
      <c r="P263" s="322"/>
      <c r="Q263" s="153"/>
      <c r="R263" s="108"/>
      <c r="S263" s="50"/>
      <c r="Z263" s="148"/>
      <c r="AA263" s="51"/>
      <c r="AB263" s="322" t="str">
        <f t="shared" si="61"/>
        <v>2.8.B - General Oversight</v>
      </c>
      <c r="AC263" s="322"/>
      <c r="AD263" s="33"/>
      <c r="AE263" s="18"/>
      <c r="AF263" s="50"/>
      <c r="AG263" s="50"/>
      <c r="AH263" s="50"/>
      <c r="AK263" s="50"/>
      <c r="AL263" s="50"/>
      <c r="AM263" s="50"/>
    </row>
    <row r="264" spans="1:39" ht="14.25" customHeight="1" x14ac:dyDescent="0.25">
      <c r="A264" s="322" t="s">
        <v>291</v>
      </c>
      <c r="B264" s="322"/>
      <c r="C264" s="123"/>
      <c r="N264" s="38"/>
      <c r="O264" s="322" t="str">
        <f t="shared" si="60"/>
        <v>2.8.C - Project Set Up</v>
      </c>
      <c r="P264" s="322"/>
      <c r="Q264" s="153"/>
      <c r="R264" s="108"/>
      <c r="S264" s="50"/>
      <c r="Z264" s="148"/>
      <c r="AA264" s="51"/>
      <c r="AB264" s="322" t="str">
        <f t="shared" si="61"/>
        <v>2.8.C - Project Set Up</v>
      </c>
      <c r="AC264" s="322"/>
      <c r="AD264" s="33"/>
      <c r="AE264" s="18"/>
      <c r="AF264" s="50"/>
      <c r="AG264" s="50"/>
      <c r="AH264" s="50"/>
      <c r="AK264" s="50"/>
      <c r="AL264" s="50"/>
      <c r="AM264" s="50"/>
    </row>
    <row r="265" spans="1:39" ht="14.25" customHeight="1" thickBot="1" x14ac:dyDescent="0.3">
      <c r="A265" s="321" t="s">
        <v>454</v>
      </c>
      <c r="B265" s="321"/>
      <c r="C265" s="178"/>
      <c r="D265" s="179"/>
      <c r="E265" s="179"/>
      <c r="F265" s="179"/>
      <c r="G265" s="179"/>
      <c r="H265" s="179"/>
      <c r="I265" s="179"/>
      <c r="J265" s="179"/>
      <c r="K265" s="179"/>
      <c r="L265" s="180"/>
      <c r="M265" s="181"/>
      <c r="N265" s="182"/>
      <c r="O265" s="321" t="str">
        <f t="shared" si="60"/>
        <v>2.8.D - Not Used</v>
      </c>
      <c r="P265" s="321"/>
      <c r="Q265" s="183"/>
      <c r="R265" s="184"/>
      <c r="S265" s="185"/>
      <c r="T265" s="186"/>
      <c r="U265" s="186"/>
      <c r="V265" s="186"/>
      <c r="W265" s="186"/>
      <c r="X265" s="186"/>
      <c r="Y265" s="186"/>
      <c r="Z265" s="187"/>
      <c r="AA265" s="188"/>
      <c r="AB265" s="321" t="str">
        <f t="shared" si="61"/>
        <v>2.8.D - Not Used</v>
      </c>
      <c r="AC265" s="321"/>
      <c r="AD265" s="189"/>
      <c r="AE265" s="185"/>
      <c r="AF265" s="185"/>
      <c r="AG265" s="185"/>
      <c r="AH265" s="185"/>
      <c r="AI265" s="185"/>
      <c r="AJ265" s="185"/>
      <c r="AK265" s="185"/>
      <c r="AL265" s="185"/>
      <c r="AM265" s="185"/>
    </row>
    <row r="266" spans="1:39" s="50" customFormat="1" ht="28.5" customHeight="1" x14ac:dyDescent="0.25">
      <c r="A266" s="320" t="s">
        <v>349</v>
      </c>
      <c r="B266" s="320"/>
      <c r="C266" s="124"/>
      <c r="D266" s="73"/>
      <c r="E266" s="74"/>
      <c r="F266" s="74"/>
      <c r="G266" s="74"/>
      <c r="H266" s="74"/>
      <c r="I266" s="74"/>
      <c r="J266" s="74"/>
      <c r="K266" s="74"/>
      <c r="L266" s="97"/>
      <c r="M266" s="215"/>
      <c r="N266" s="38"/>
      <c r="O266" s="320" t="str">
        <f t="shared" si="60"/>
        <v>TOTAL 2.8 - Project Management for 
Preliminary  Engineering Phase</v>
      </c>
      <c r="P266" s="320"/>
      <c r="Q266" s="154"/>
      <c r="R266" s="110"/>
      <c r="S266" s="54"/>
      <c r="T266" s="113"/>
      <c r="U266" s="113"/>
      <c r="V266" s="113"/>
      <c r="W266" s="113"/>
      <c r="X266" s="113"/>
      <c r="Y266" s="113"/>
      <c r="Z266" s="149"/>
      <c r="AA266" s="51"/>
      <c r="AB266" s="320" t="str">
        <f t="shared" si="61"/>
        <v>TOTAL 2.8 - Project Management for 
Preliminary  Engineering Phase</v>
      </c>
      <c r="AC266" s="320"/>
      <c r="AD266" s="71"/>
      <c r="AE266" s="53"/>
      <c r="AF266" s="54"/>
      <c r="AG266" s="54"/>
      <c r="AH266" s="54"/>
      <c r="AI266" s="54"/>
      <c r="AJ266" s="54"/>
      <c r="AK266" s="54"/>
      <c r="AL266" s="54"/>
      <c r="AM266" s="54"/>
    </row>
    <row r="267" spans="1:39" x14ac:dyDescent="0.25">
      <c r="A267" s="316"/>
      <c r="B267" s="316"/>
      <c r="C267" s="121"/>
      <c r="N267" s="38"/>
      <c r="O267" s="316"/>
      <c r="P267" s="316"/>
      <c r="Q267" s="151"/>
      <c r="R267" s="108"/>
      <c r="S267" s="50"/>
      <c r="Z267" s="148"/>
      <c r="AA267" s="51"/>
      <c r="AB267" s="316"/>
      <c r="AC267" s="316"/>
      <c r="AD267" s="35"/>
      <c r="AE267" s="18"/>
      <c r="AF267" s="50"/>
      <c r="AG267" s="50"/>
      <c r="AH267" s="50"/>
      <c r="AK267" s="50"/>
      <c r="AL267" s="50"/>
      <c r="AM267" s="50"/>
    </row>
    <row r="268" spans="1:39" ht="15" customHeight="1" x14ac:dyDescent="0.25">
      <c r="A268" s="314" t="s">
        <v>176</v>
      </c>
      <c r="B268" s="314"/>
      <c r="C268" s="122"/>
      <c r="D268" s="73"/>
      <c r="E268" s="74"/>
      <c r="F268" s="74"/>
      <c r="G268" s="74"/>
      <c r="H268" s="74"/>
      <c r="I268" s="74"/>
      <c r="J268" s="74"/>
      <c r="K268" s="74"/>
      <c r="L268" s="97"/>
      <c r="M268" s="215"/>
      <c r="N268" s="38"/>
      <c r="O268" s="314" t="str">
        <f t="shared" si="60"/>
        <v>2.9 - Limited Review</v>
      </c>
      <c r="P268" s="314"/>
      <c r="Q268" s="152"/>
      <c r="R268" s="110"/>
      <c r="S268" s="54"/>
      <c r="T268" s="113"/>
      <c r="U268" s="113"/>
      <c r="V268" s="113"/>
      <c r="W268" s="113"/>
      <c r="X268" s="113"/>
      <c r="Y268" s="113"/>
      <c r="Z268" s="149"/>
      <c r="AA268" s="51"/>
      <c r="AB268" s="314" t="str">
        <f t="shared" si="61"/>
        <v>2.9 - Limited Review</v>
      </c>
      <c r="AC268" s="314"/>
      <c r="AD268" s="52"/>
      <c r="AE268" s="53"/>
      <c r="AF268" s="54"/>
      <c r="AG268" s="54"/>
      <c r="AH268" s="54"/>
      <c r="AI268" s="54"/>
      <c r="AJ268" s="54"/>
      <c r="AK268" s="54"/>
      <c r="AL268" s="54"/>
      <c r="AM268" s="54"/>
    </row>
    <row r="269" spans="1:39" ht="14.25" customHeight="1" thickBot="1" x14ac:dyDescent="0.3">
      <c r="A269" s="321" t="s">
        <v>292</v>
      </c>
      <c r="B269" s="321"/>
      <c r="C269" s="178"/>
      <c r="D269" s="179"/>
      <c r="E269" s="179"/>
      <c r="F269" s="179"/>
      <c r="G269" s="179"/>
      <c r="H269" s="179"/>
      <c r="I269" s="179"/>
      <c r="J269" s="179"/>
      <c r="K269" s="179"/>
      <c r="L269" s="180"/>
      <c r="M269" s="181"/>
      <c r="N269" s="182"/>
      <c r="O269" s="321" t="str">
        <f t="shared" si="60"/>
        <v>2.9.A - QA/QC for Limited Review</v>
      </c>
      <c r="P269" s="321"/>
      <c r="Q269" s="183"/>
      <c r="R269" s="184"/>
      <c r="S269" s="185"/>
      <c r="T269" s="186"/>
      <c r="U269" s="186"/>
      <c r="V269" s="186"/>
      <c r="W269" s="186"/>
      <c r="X269" s="186"/>
      <c r="Y269" s="186"/>
      <c r="Z269" s="187"/>
      <c r="AA269" s="188"/>
      <c r="AB269" s="321" t="str">
        <f t="shared" si="61"/>
        <v>2.9.A - QA/QC for Limited Review</v>
      </c>
      <c r="AC269" s="321"/>
      <c r="AD269" s="189"/>
      <c r="AE269" s="185"/>
      <c r="AF269" s="185"/>
      <c r="AG269" s="185"/>
      <c r="AH269" s="185"/>
      <c r="AI269" s="185"/>
      <c r="AJ269" s="185"/>
      <c r="AK269" s="185"/>
      <c r="AL269" s="185"/>
      <c r="AM269" s="185"/>
    </row>
    <row r="270" spans="1:39" s="50" customFormat="1" ht="15" customHeight="1" x14ac:dyDescent="0.25">
      <c r="A270" s="320" t="s">
        <v>350</v>
      </c>
      <c r="B270" s="320"/>
      <c r="C270" s="124"/>
      <c r="D270" s="117"/>
      <c r="E270" s="74"/>
      <c r="F270" s="74"/>
      <c r="G270" s="74"/>
      <c r="H270" s="74"/>
      <c r="I270" s="74"/>
      <c r="J270" s="74"/>
      <c r="K270" s="74"/>
      <c r="L270" s="97"/>
      <c r="M270" s="215"/>
      <c r="N270" s="38"/>
      <c r="O270" s="320" t="str">
        <f t="shared" si="60"/>
        <v>TOTAL 2.9 - Limited Review</v>
      </c>
      <c r="P270" s="320"/>
      <c r="Q270" s="154"/>
      <c r="R270" s="110"/>
      <c r="S270" s="54"/>
      <c r="T270" s="113"/>
      <c r="U270" s="113"/>
      <c r="V270" s="113"/>
      <c r="W270" s="113"/>
      <c r="X270" s="113"/>
      <c r="Y270" s="113"/>
      <c r="Z270" s="149"/>
      <c r="AA270" s="51"/>
      <c r="AB270" s="320" t="str">
        <f t="shared" si="61"/>
        <v>TOTAL 2.9 - Limited Review</v>
      </c>
      <c r="AC270" s="320"/>
      <c r="AD270" s="71"/>
      <c r="AE270" s="53"/>
      <c r="AF270" s="54"/>
      <c r="AG270" s="54"/>
      <c r="AH270" s="54"/>
      <c r="AI270" s="54"/>
      <c r="AJ270" s="54"/>
      <c r="AK270" s="54"/>
      <c r="AL270" s="54"/>
      <c r="AM270" s="54"/>
    </row>
    <row r="271" spans="1:39" s="50" customFormat="1" ht="14.4" thickBot="1" x14ac:dyDescent="0.3">
      <c r="A271" s="193"/>
      <c r="B271" s="193"/>
      <c r="C271" s="194"/>
      <c r="D271" s="195"/>
      <c r="E271" s="195"/>
      <c r="F271" s="195"/>
      <c r="G271" s="195"/>
      <c r="H271" s="195"/>
      <c r="I271" s="195"/>
      <c r="J271" s="195"/>
      <c r="K271" s="195"/>
      <c r="L271" s="196"/>
      <c r="M271" s="221"/>
      <c r="N271" s="197"/>
      <c r="O271" s="193"/>
      <c r="P271" s="193"/>
      <c r="Q271" s="198"/>
      <c r="R271" s="239"/>
      <c r="S271" s="199"/>
      <c r="T271" s="263"/>
      <c r="U271" s="263"/>
      <c r="V271" s="263"/>
      <c r="W271" s="263"/>
      <c r="X271" s="263"/>
      <c r="Y271" s="263"/>
      <c r="Z271" s="264"/>
      <c r="AA271" s="200"/>
      <c r="AB271" s="193"/>
      <c r="AC271" s="193"/>
      <c r="AD271" s="201"/>
      <c r="AE271" s="199"/>
      <c r="AF271" s="199"/>
      <c r="AG271" s="199"/>
      <c r="AH271" s="199"/>
      <c r="AI271" s="199"/>
      <c r="AJ271" s="199"/>
      <c r="AK271" s="199"/>
      <c r="AL271" s="199"/>
      <c r="AM271" s="199"/>
    </row>
    <row r="272" spans="1:39" s="50" customFormat="1" ht="15.75" customHeight="1" thickTop="1" x14ac:dyDescent="0.25">
      <c r="A272" s="333" t="s">
        <v>369</v>
      </c>
      <c r="B272" s="333"/>
      <c r="C272" s="127"/>
      <c r="D272" s="142"/>
      <c r="E272" s="143"/>
      <c r="F272" s="143"/>
      <c r="G272" s="143"/>
      <c r="H272" s="143"/>
      <c r="I272" s="143"/>
      <c r="J272" s="143"/>
      <c r="K272" s="143"/>
      <c r="L272" s="101"/>
      <c r="M272" s="222"/>
      <c r="N272" s="87"/>
      <c r="O272" s="333" t="str">
        <f>+A272</f>
        <v>Total - 2 Preliminary Engineering Phase</v>
      </c>
      <c r="P272" s="333"/>
      <c r="Q272" s="157"/>
      <c r="R272" s="235"/>
      <c r="S272" s="86"/>
      <c r="T272" s="255"/>
      <c r="U272" s="255"/>
      <c r="V272" s="255"/>
      <c r="W272" s="255"/>
      <c r="X272" s="255"/>
      <c r="Y272" s="255"/>
      <c r="Z272" s="256"/>
      <c r="AA272" s="51"/>
      <c r="AB272" s="333" t="str">
        <f t="shared" si="61"/>
        <v>Total - 2 Preliminary Engineering Phase</v>
      </c>
      <c r="AC272" s="333"/>
      <c r="AD272" s="88"/>
      <c r="AE272" s="85"/>
      <c r="AF272" s="86"/>
      <c r="AG272" s="86"/>
      <c r="AH272" s="86"/>
      <c r="AI272" s="86"/>
      <c r="AJ272" s="86"/>
      <c r="AK272" s="86"/>
      <c r="AL272" s="86"/>
      <c r="AM272" s="86"/>
    </row>
    <row r="273" spans="1:39" s="50" customFormat="1" ht="13.8" x14ac:dyDescent="0.25">
      <c r="A273" s="80"/>
      <c r="B273" s="80"/>
      <c r="C273" s="123"/>
      <c r="D273" s="134"/>
      <c r="E273" s="135"/>
      <c r="F273" s="135"/>
      <c r="G273" s="135"/>
      <c r="H273" s="135"/>
      <c r="I273" s="135"/>
      <c r="J273" s="135"/>
      <c r="K273" s="135"/>
      <c r="L273" s="100"/>
      <c r="M273" s="217"/>
      <c r="N273" s="38"/>
      <c r="O273" s="80"/>
      <c r="P273" s="80"/>
      <c r="Q273" s="153"/>
      <c r="R273" s="234"/>
      <c r="S273" s="13"/>
      <c r="T273" s="253"/>
      <c r="U273" s="253"/>
      <c r="V273" s="253"/>
      <c r="W273" s="253"/>
      <c r="X273" s="253"/>
      <c r="Y273" s="253"/>
      <c r="Z273" s="254"/>
      <c r="AA273" s="51"/>
      <c r="AB273" s="80"/>
      <c r="AC273" s="80"/>
      <c r="AD273" s="33"/>
      <c r="AE273" s="39"/>
      <c r="AF273" s="13"/>
      <c r="AG273" s="13"/>
      <c r="AH273" s="13"/>
      <c r="AI273" s="13"/>
      <c r="AJ273" s="13"/>
      <c r="AK273" s="13"/>
      <c r="AL273" s="13"/>
      <c r="AM273" s="13"/>
    </row>
    <row r="274" spans="1:39" x14ac:dyDescent="0.25">
      <c r="A274" s="316"/>
      <c r="B274" s="316"/>
      <c r="C274" s="121"/>
      <c r="N274" s="38"/>
      <c r="O274" s="316"/>
      <c r="P274" s="316"/>
      <c r="Q274" s="151"/>
      <c r="R274" s="108"/>
      <c r="S274" s="50"/>
      <c r="Z274" s="148"/>
      <c r="AA274" s="51"/>
      <c r="AB274" s="316"/>
      <c r="AC274" s="316"/>
      <c r="AD274" s="35"/>
      <c r="AE274" s="18"/>
      <c r="AF274" s="50"/>
      <c r="AG274" s="50"/>
      <c r="AH274" s="50"/>
      <c r="AK274" s="50"/>
      <c r="AL274" s="50"/>
      <c r="AM274" s="50"/>
    </row>
    <row r="275" spans="1:39" s="59" customFormat="1" ht="36" customHeight="1" x14ac:dyDescent="0.25">
      <c r="A275" s="319" t="s">
        <v>24</v>
      </c>
      <c r="B275" s="319"/>
      <c r="C275" s="120"/>
      <c r="D275" s="56"/>
      <c r="E275" s="57"/>
      <c r="F275" s="57"/>
      <c r="G275" s="57"/>
      <c r="H275" s="57"/>
      <c r="I275" s="57"/>
      <c r="J275" s="57"/>
      <c r="K275" s="57"/>
      <c r="L275" s="103"/>
      <c r="M275" s="214"/>
      <c r="O275" s="319" t="str">
        <f t="shared" si="60"/>
        <v>  3 - Environmental Engineering Phase</v>
      </c>
      <c r="P275" s="319"/>
      <c r="Q275" s="150"/>
      <c r="R275" s="237"/>
      <c r="S275" s="60"/>
      <c r="T275" s="259"/>
      <c r="U275" s="259"/>
      <c r="V275" s="259"/>
      <c r="W275" s="259"/>
      <c r="X275" s="259"/>
      <c r="Y275" s="259"/>
      <c r="Z275" s="260"/>
      <c r="AB275" s="319" t="str">
        <f t="shared" si="61"/>
        <v>  3 - Environmental Engineering Phase</v>
      </c>
      <c r="AC275" s="319"/>
      <c r="AD275" s="55"/>
      <c r="AE275" s="58"/>
      <c r="AF275" s="60"/>
      <c r="AG275" s="60"/>
      <c r="AH275" s="60"/>
      <c r="AI275" s="60"/>
      <c r="AJ275" s="60"/>
      <c r="AK275" s="60"/>
      <c r="AL275" s="60"/>
      <c r="AM275" s="60"/>
    </row>
    <row r="276" spans="1:39" ht="15" customHeight="1" x14ac:dyDescent="0.25">
      <c r="A276" s="314" t="s">
        <v>177</v>
      </c>
      <c r="B276" s="314"/>
      <c r="C276" s="122"/>
      <c r="D276" s="73"/>
      <c r="E276" s="74"/>
      <c r="F276" s="74"/>
      <c r="G276" s="74"/>
      <c r="H276" s="74"/>
      <c r="I276" s="74"/>
      <c r="J276" s="74"/>
      <c r="K276" s="74"/>
      <c r="L276" s="97"/>
      <c r="M276" s="215"/>
      <c r="N276" s="38"/>
      <c r="O276" s="314" t="str">
        <f t="shared" si="60"/>
        <v>3.1 - Environmental Field Studies and Refined  Impacts</v>
      </c>
      <c r="P276" s="314"/>
      <c r="Q276" s="152"/>
      <c r="R276" s="110"/>
      <c r="S276" s="54"/>
      <c r="T276" s="113"/>
      <c r="U276" s="113"/>
      <c r="V276" s="113"/>
      <c r="W276" s="113"/>
      <c r="X276" s="113"/>
      <c r="Y276" s="113"/>
      <c r="Z276" s="149"/>
      <c r="AA276" s="51"/>
      <c r="AB276" s="314" t="str">
        <f t="shared" si="61"/>
        <v>3.1 - Environmental Field Studies and Refined  Impacts</v>
      </c>
      <c r="AC276" s="314"/>
      <c r="AD276" s="52"/>
      <c r="AE276" s="53"/>
      <c r="AF276" s="54"/>
      <c r="AG276" s="54"/>
      <c r="AH276" s="54"/>
      <c r="AI276" s="54"/>
      <c r="AJ276" s="54"/>
      <c r="AK276" s="54"/>
      <c r="AL276" s="54"/>
      <c r="AM276" s="54"/>
    </row>
    <row r="277" spans="1:39" ht="14.25" customHeight="1" x14ac:dyDescent="0.25">
      <c r="A277" s="322" t="s">
        <v>25</v>
      </c>
      <c r="B277" s="322"/>
      <c r="C277" s="123"/>
      <c r="N277" s="38"/>
      <c r="O277" s="322" t="str">
        <f t="shared" si="60"/>
        <v>3.1.A - Phase I Cultural Archaeological</v>
      </c>
      <c r="P277" s="322"/>
      <c r="Q277" s="153"/>
      <c r="R277" s="108"/>
      <c r="S277" s="50"/>
      <c r="Z277" s="148"/>
      <c r="AA277" s="51"/>
      <c r="AB277" s="322" t="str">
        <f t="shared" si="61"/>
        <v>3.1.A - Phase I Cultural Archaeological</v>
      </c>
      <c r="AC277" s="322"/>
      <c r="AD277" s="33"/>
      <c r="AE277" s="18"/>
      <c r="AF277" s="50"/>
      <c r="AG277" s="50"/>
      <c r="AH277" s="50"/>
      <c r="AK277" s="50"/>
      <c r="AL277" s="50"/>
      <c r="AM277" s="50"/>
    </row>
    <row r="278" spans="1:39" ht="14.25" customHeight="1" x14ac:dyDescent="0.25">
      <c r="A278" s="322" t="s">
        <v>455</v>
      </c>
      <c r="B278" s="322"/>
      <c r="C278" s="123"/>
      <c r="N278" s="38"/>
      <c r="O278" s="322" t="str">
        <f t="shared" si="60"/>
        <v>3.1.B - Phase II Cultural Resource History/Architecture Survey</v>
      </c>
      <c r="P278" s="322"/>
      <c r="Q278" s="153"/>
      <c r="R278" s="108"/>
      <c r="S278" s="50"/>
      <c r="Z278" s="148"/>
      <c r="AA278" s="51"/>
      <c r="AB278" s="322" t="str">
        <f t="shared" si="61"/>
        <v>3.1.B - Phase II Cultural Resource History/Architecture Survey</v>
      </c>
      <c r="AC278" s="322"/>
      <c r="AD278" s="33"/>
      <c r="AE278" s="18"/>
      <c r="AF278" s="50"/>
      <c r="AG278" s="50"/>
      <c r="AH278" s="50"/>
      <c r="AK278" s="50"/>
      <c r="AL278" s="50"/>
      <c r="AM278" s="50"/>
    </row>
    <row r="279" spans="1:39" ht="14.25" customHeight="1" x14ac:dyDescent="0.25">
      <c r="A279" s="322" t="s">
        <v>469</v>
      </c>
      <c r="B279" s="322"/>
      <c r="C279" s="123"/>
      <c r="N279" s="38"/>
      <c r="O279" s="322" t="str">
        <f t="shared" si="60"/>
        <v>3.1.C - Section 4(f) Evaluation Determination</v>
      </c>
      <c r="P279" s="322"/>
      <c r="Q279" s="153"/>
      <c r="R279" s="108"/>
      <c r="S279" s="50"/>
      <c r="Z279" s="148"/>
      <c r="AA279" s="51"/>
      <c r="AB279" s="322" t="str">
        <f t="shared" si="61"/>
        <v>3.1.C - Section 4(f) Evaluation Determination</v>
      </c>
      <c r="AC279" s="322"/>
      <c r="AD279" s="33"/>
      <c r="AE279" s="18"/>
      <c r="AF279" s="50"/>
      <c r="AG279" s="50"/>
      <c r="AH279" s="50"/>
      <c r="AK279" s="50"/>
      <c r="AL279" s="50"/>
      <c r="AM279" s="50"/>
    </row>
    <row r="280" spans="1:39" ht="14.25" customHeight="1" x14ac:dyDescent="0.25">
      <c r="A280" s="322" t="s">
        <v>456</v>
      </c>
      <c r="B280" s="322"/>
      <c r="C280" s="123"/>
      <c r="N280" s="38"/>
      <c r="O280" s="322" t="str">
        <f t="shared" si="60"/>
        <v>3.1.D - Regulated Materials Review Assessment</v>
      </c>
      <c r="P280" s="322"/>
      <c r="Q280" s="153"/>
      <c r="R280" s="108"/>
      <c r="S280" s="50"/>
      <c r="Z280" s="148"/>
      <c r="AA280" s="51"/>
      <c r="AB280" s="322" t="str">
        <f t="shared" si="61"/>
        <v>3.1.D - Regulated Materials Review Assessment</v>
      </c>
      <c r="AC280" s="322"/>
      <c r="AD280" s="33"/>
      <c r="AE280" s="18"/>
      <c r="AF280" s="50"/>
      <c r="AG280" s="50"/>
      <c r="AH280" s="50"/>
      <c r="AK280" s="50"/>
      <c r="AL280" s="50"/>
      <c r="AM280" s="50"/>
    </row>
    <row r="281" spans="1:39" ht="14.25" customHeight="1" x14ac:dyDescent="0.25">
      <c r="A281" s="322" t="s">
        <v>26</v>
      </c>
      <c r="B281" s="322"/>
      <c r="C281" s="123"/>
      <c r="N281" s="38"/>
      <c r="O281" s="322" t="str">
        <f t="shared" si="60"/>
        <v>3.1.E - Farmland Studies</v>
      </c>
      <c r="P281" s="322"/>
      <c r="Q281" s="153"/>
      <c r="R281" s="108"/>
      <c r="S281" s="50"/>
      <c r="Z281" s="148"/>
      <c r="AA281" s="51"/>
      <c r="AB281" s="322" t="str">
        <f t="shared" si="61"/>
        <v>3.1.E - Farmland Studies</v>
      </c>
      <c r="AC281" s="322"/>
      <c r="AD281" s="33"/>
      <c r="AE281" s="18"/>
      <c r="AF281" s="50"/>
      <c r="AG281" s="50"/>
      <c r="AH281" s="50"/>
      <c r="AK281" s="50"/>
      <c r="AL281" s="50"/>
      <c r="AM281" s="50"/>
    </row>
    <row r="282" spans="1:39" ht="14.25" customHeight="1" x14ac:dyDescent="0.25">
      <c r="A282" s="322" t="s">
        <v>457</v>
      </c>
      <c r="B282" s="322"/>
      <c r="C282" s="123"/>
      <c r="N282" s="38"/>
      <c r="O282" s="322" t="str">
        <f t="shared" si="60"/>
        <v>3.1.F - Indirect Effects and Cumulative Impacts (ICE) Analysis</v>
      </c>
      <c r="P282" s="322"/>
      <c r="Q282" s="153"/>
      <c r="R282" s="108"/>
      <c r="S282" s="50"/>
      <c r="Z282" s="148"/>
      <c r="AA282" s="51"/>
      <c r="AB282" s="322" t="str">
        <f t="shared" si="61"/>
        <v>3.1.F - Indirect Effects and Cumulative Impacts (ICE) Analysis</v>
      </c>
      <c r="AC282" s="322"/>
      <c r="AD282" s="33"/>
      <c r="AE282" s="18"/>
      <c r="AF282" s="50"/>
      <c r="AG282" s="50"/>
      <c r="AH282" s="50"/>
      <c r="AK282" s="50"/>
      <c r="AL282" s="50"/>
      <c r="AM282" s="50"/>
    </row>
    <row r="283" spans="1:39" ht="14.25" customHeight="1" x14ac:dyDescent="0.25">
      <c r="A283" s="322" t="s">
        <v>458</v>
      </c>
      <c r="B283" s="322"/>
      <c r="C283" s="123"/>
      <c r="N283" s="38"/>
      <c r="O283" s="322" t="str">
        <f t="shared" si="60"/>
        <v>3.1.G - Address NEPA Specific Underserved Populations Concerns</v>
      </c>
      <c r="P283" s="322"/>
      <c r="Q283" s="153"/>
      <c r="R283" s="108"/>
      <c r="S283" s="50"/>
      <c r="Z283" s="148"/>
      <c r="AA283" s="51"/>
      <c r="AB283" s="322" t="str">
        <f t="shared" si="61"/>
        <v>3.1.G - Address NEPA Specific Underserved Populations Concerns</v>
      </c>
      <c r="AC283" s="322"/>
      <c r="AD283" s="33"/>
      <c r="AE283" s="18"/>
      <c r="AF283" s="50"/>
      <c r="AG283" s="50"/>
      <c r="AH283" s="50"/>
      <c r="AK283" s="50"/>
      <c r="AL283" s="50"/>
      <c r="AM283" s="50"/>
    </row>
    <row r="284" spans="1:39" ht="14.25" customHeight="1" x14ac:dyDescent="0.25">
      <c r="A284" s="322" t="s">
        <v>459</v>
      </c>
      <c r="B284" s="322"/>
      <c r="C284" s="123"/>
      <c r="N284" s="38"/>
      <c r="O284" s="322" t="str">
        <f t="shared" si="60"/>
        <v>3.1.H - Relocation Assistance Program Conceptual Survey</v>
      </c>
      <c r="P284" s="322"/>
      <c r="Q284" s="153"/>
      <c r="R284" s="108"/>
      <c r="S284" s="50"/>
      <c r="Z284" s="148"/>
      <c r="AA284" s="51"/>
      <c r="AB284" s="322" t="str">
        <f t="shared" si="61"/>
        <v>3.1.H - Relocation Assistance Program Conceptual Survey</v>
      </c>
      <c r="AC284" s="322"/>
      <c r="AD284" s="33"/>
      <c r="AE284" s="18"/>
      <c r="AF284" s="50"/>
      <c r="AG284" s="50"/>
      <c r="AH284" s="50"/>
      <c r="AK284" s="50"/>
      <c r="AL284" s="50"/>
      <c r="AM284" s="50"/>
    </row>
    <row r="285" spans="1:39" ht="14.25" customHeight="1" x14ac:dyDescent="0.25">
      <c r="A285" s="322" t="s">
        <v>517</v>
      </c>
      <c r="B285" s="322"/>
      <c r="C285" s="123"/>
      <c r="N285" s="38"/>
      <c r="O285" s="322" t="str">
        <f t="shared" si="60"/>
        <v>3.1.I - Biological Assessment for Federally Listed Species</v>
      </c>
      <c r="P285" s="322"/>
      <c r="Q285" s="153"/>
      <c r="R285" s="108"/>
      <c r="S285" s="50"/>
      <c r="Z285" s="148"/>
      <c r="AA285" s="51"/>
      <c r="AB285" s="322" t="str">
        <f t="shared" si="61"/>
        <v>3.1.I - Biological Assessment for Federally Listed Species</v>
      </c>
      <c r="AC285" s="322"/>
      <c r="AD285" s="33"/>
      <c r="AE285" s="18"/>
      <c r="AF285" s="50"/>
      <c r="AG285" s="50"/>
      <c r="AH285" s="50"/>
      <c r="AK285" s="50"/>
      <c r="AL285" s="50"/>
      <c r="AM285" s="50"/>
    </row>
    <row r="286" spans="1:39" ht="14.25" customHeight="1" x14ac:dyDescent="0.25">
      <c r="A286" s="322" t="s">
        <v>468</v>
      </c>
      <c r="B286" s="322"/>
      <c r="C286" s="123"/>
      <c r="N286" s="38"/>
      <c r="O286" s="322" t="str">
        <f t="shared" si="60"/>
        <v>3.1.J - Not Used</v>
      </c>
      <c r="P286" s="322"/>
      <c r="Q286" s="153"/>
      <c r="R286" s="108"/>
      <c r="S286" s="50"/>
      <c r="Z286" s="148"/>
      <c r="AA286" s="51"/>
      <c r="AB286" s="322" t="str">
        <f t="shared" si="61"/>
        <v>3.1.J - Not Used</v>
      </c>
      <c r="AC286" s="322"/>
      <c r="AD286" s="33"/>
      <c r="AE286" s="18"/>
      <c r="AF286" s="50"/>
      <c r="AG286" s="50"/>
      <c r="AH286" s="50"/>
      <c r="AK286" s="50"/>
      <c r="AL286" s="50"/>
      <c r="AM286" s="50"/>
    </row>
    <row r="287" spans="1:39" ht="14.25" customHeight="1" x14ac:dyDescent="0.25">
      <c r="A287" s="322" t="s">
        <v>516</v>
      </c>
      <c r="B287" s="322"/>
      <c r="C287" s="123"/>
      <c r="N287" s="38"/>
      <c r="O287" s="322" t="str">
        <f t="shared" si="60"/>
        <v>3.1.K - Determine Right of Way Encroachments</v>
      </c>
      <c r="P287" s="322"/>
      <c r="Q287" s="153"/>
      <c r="R287" s="108"/>
      <c r="S287" s="50"/>
      <c r="Z287" s="148"/>
      <c r="AA287" s="51"/>
      <c r="AB287" s="322" t="str">
        <f t="shared" si="61"/>
        <v>3.1.K - Determine Right of Way Encroachments</v>
      </c>
      <c r="AC287" s="322"/>
      <c r="AD287" s="33"/>
      <c r="AE287" s="18"/>
      <c r="AF287" s="50"/>
      <c r="AG287" s="50"/>
      <c r="AH287" s="50"/>
      <c r="AK287" s="50"/>
      <c r="AL287" s="50"/>
      <c r="AM287" s="50"/>
    </row>
    <row r="288" spans="1:39" ht="14.25" customHeight="1" x14ac:dyDescent="0.25">
      <c r="A288" s="322" t="s">
        <v>518</v>
      </c>
      <c r="B288" s="322"/>
      <c r="C288" s="123"/>
      <c r="N288" s="38"/>
      <c r="O288" s="322" t="str">
        <f t="shared" si="60"/>
        <v>3.1.L - Determine Potential Right of Way from Railway</v>
      </c>
      <c r="P288" s="322"/>
      <c r="Q288" s="153"/>
      <c r="R288" s="108"/>
      <c r="S288" s="50"/>
      <c r="Z288" s="148"/>
      <c r="AA288" s="51"/>
      <c r="AB288" s="322" t="str">
        <f t="shared" si="61"/>
        <v>3.1.L - Determine Potential Right of Way from Railway</v>
      </c>
      <c r="AC288" s="322"/>
      <c r="AD288" s="33"/>
      <c r="AE288" s="18"/>
      <c r="AF288" s="50"/>
      <c r="AG288" s="50"/>
      <c r="AH288" s="50"/>
      <c r="AK288" s="50"/>
      <c r="AL288" s="50"/>
      <c r="AM288" s="50"/>
    </row>
    <row r="289" spans="1:39" s="50" customFormat="1" ht="14.25" customHeight="1" x14ac:dyDescent="0.25">
      <c r="A289" s="318" t="s">
        <v>519</v>
      </c>
      <c r="B289" s="318"/>
      <c r="C289" s="125"/>
      <c r="D289" s="132"/>
      <c r="E289" s="133"/>
      <c r="F289" s="133"/>
      <c r="G289" s="133"/>
      <c r="H289" s="133"/>
      <c r="I289" s="133"/>
      <c r="J289" s="133"/>
      <c r="K289" s="133"/>
      <c r="L289" s="99"/>
      <c r="M289" s="216"/>
      <c r="N289" s="38"/>
      <c r="O289" s="318" t="str">
        <f t="shared" si="60"/>
        <v xml:space="preserve">3.1.M - Waterway Permit </v>
      </c>
      <c r="P289" s="318"/>
      <c r="Q289" s="155"/>
      <c r="R289" s="233"/>
      <c r="S289" s="63"/>
      <c r="T289" s="251"/>
      <c r="U289" s="251"/>
      <c r="V289" s="251"/>
      <c r="W289" s="251"/>
      <c r="X289" s="251"/>
      <c r="Y289" s="251"/>
      <c r="Z289" s="252"/>
      <c r="AA289" s="51"/>
      <c r="AB289" s="318" t="str">
        <f t="shared" si="61"/>
        <v xml:space="preserve">3.1.M - Waterway Permit </v>
      </c>
      <c r="AC289" s="318"/>
      <c r="AD289" s="61"/>
      <c r="AE289" s="62"/>
      <c r="AF289" s="63"/>
      <c r="AG289" s="63"/>
      <c r="AH289" s="63"/>
      <c r="AI289" s="63"/>
      <c r="AJ289" s="63"/>
      <c r="AK289" s="63"/>
      <c r="AL289" s="63"/>
      <c r="AM289" s="63"/>
    </row>
    <row r="290" spans="1:39" s="50" customFormat="1" ht="14.25" customHeight="1" x14ac:dyDescent="0.25">
      <c r="A290" s="306" t="s">
        <v>470</v>
      </c>
      <c r="B290" s="306"/>
      <c r="C290" s="123"/>
      <c r="D290" s="19"/>
      <c r="E290" s="7"/>
      <c r="F290" s="7"/>
      <c r="G290" s="7"/>
      <c r="H290" s="7"/>
      <c r="I290" s="7"/>
      <c r="J290" s="7"/>
      <c r="K290" s="7"/>
      <c r="L290" s="98"/>
      <c r="M290" s="112"/>
      <c r="N290" s="38"/>
      <c r="O290" s="306" t="str">
        <f t="shared" ref="O290:O291" si="64">+A290</f>
        <v>3.1.M.A - Waterway Permit Determination Request</v>
      </c>
      <c r="P290" s="306"/>
      <c r="Q290" s="153"/>
      <c r="R290" s="108"/>
      <c r="T290" s="2"/>
      <c r="U290" s="2"/>
      <c r="V290" s="2"/>
      <c r="W290" s="2"/>
      <c r="X290" s="2"/>
      <c r="Y290" s="2"/>
      <c r="Z290" s="148"/>
      <c r="AA290" s="51"/>
      <c r="AB290" s="306" t="str">
        <f t="shared" ref="AB290:AB291" si="65">+A290</f>
        <v>3.1.M.A - Waterway Permit Determination Request</v>
      </c>
      <c r="AC290" s="306"/>
      <c r="AD290" s="33"/>
      <c r="AE290" s="18"/>
    </row>
    <row r="291" spans="1:39" s="50" customFormat="1" ht="14.25" customHeight="1" x14ac:dyDescent="0.25">
      <c r="A291" s="306" t="s">
        <v>471</v>
      </c>
      <c r="B291" s="306"/>
      <c r="C291" s="123"/>
      <c r="D291" s="19"/>
      <c r="E291" s="7"/>
      <c r="F291" s="7"/>
      <c r="G291" s="7"/>
      <c r="H291" s="7"/>
      <c r="I291" s="7"/>
      <c r="J291" s="7"/>
      <c r="K291" s="7"/>
      <c r="L291" s="98"/>
      <c r="M291" s="112"/>
      <c r="N291" s="38"/>
      <c r="O291" s="306" t="str">
        <f t="shared" si="64"/>
        <v>3.1.M.B - Prepare Waterway Permit Applications</v>
      </c>
      <c r="P291" s="306"/>
      <c r="Q291" s="153"/>
      <c r="R291" s="108"/>
      <c r="T291" s="2"/>
      <c r="U291" s="2"/>
      <c r="V291" s="2"/>
      <c r="W291" s="2"/>
      <c r="X291" s="2"/>
      <c r="Y291" s="2"/>
      <c r="Z291" s="148"/>
      <c r="AA291" s="51"/>
      <c r="AB291" s="306" t="str">
        <f t="shared" si="65"/>
        <v>3.1.M.B - Prepare Waterway Permit Applications</v>
      </c>
      <c r="AC291" s="306"/>
      <c r="AD291" s="33"/>
      <c r="AE291" s="18"/>
    </row>
    <row r="292" spans="1:39" ht="14.25" customHeight="1" x14ac:dyDescent="0.25">
      <c r="A292" s="322" t="s">
        <v>520</v>
      </c>
      <c r="B292" s="322"/>
      <c r="C292" s="123"/>
      <c r="N292" s="38"/>
      <c r="O292" s="322" t="str">
        <f t="shared" si="60"/>
        <v>3.1.N - Stream and Wetland Opportunities Inventory Report</v>
      </c>
      <c r="P292" s="322"/>
      <c r="Q292" s="153"/>
      <c r="R292" s="108"/>
      <c r="S292" s="50"/>
      <c r="Z292" s="148"/>
      <c r="AA292" s="51"/>
      <c r="AB292" s="322" t="str">
        <f t="shared" si="61"/>
        <v>3.1.N - Stream and Wetland Opportunities Inventory Report</v>
      </c>
      <c r="AC292" s="322"/>
      <c r="AD292" s="33"/>
      <c r="AE292" s="18"/>
      <c r="AF292" s="50"/>
      <c r="AG292" s="50"/>
      <c r="AH292" s="50"/>
      <c r="AK292" s="50"/>
      <c r="AL292" s="50"/>
      <c r="AM292" s="50"/>
    </row>
    <row r="293" spans="1:39" ht="14.25" customHeight="1" x14ac:dyDescent="0.25">
      <c r="A293" s="322" t="s">
        <v>521</v>
      </c>
      <c r="B293" s="322"/>
      <c r="C293" s="123"/>
      <c r="N293" s="38"/>
      <c r="O293" s="322" t="str">
        <f t="shared" si="60"/>
        <v>3.1.O - Regulated Materials Review Investigation</v>
      </c>
      <c r="P293" s="322"/>
      <c r="Q293" s="153"/>
      <c r="R293" s="108"/>
      <c r="S293" s="50"/>
      <c r="Z293" s="148"/>
      <c r="AA293" s="51"/>
      <c r="AB293" s="322" t="str">
        <f t="shared" si="61"/>
        <v>3.1.O - Regulated Materials Review Investigation</v>
      </c>
      <c r="AC293" s="322"/>
      <c r="AD293" s="33"/>
      <c r="AE293" s="18"/>
      <c r="AF293" s="50"/>
      <c r="AG293" s="50"/>
      <c r="AH293" s="50"/>
      <c r="AK293" s="50"/>
      <c r="AL293" s="50"/>
      <c r="AM293" s="50"/>
    </row>
    <row r="294" spans="1:39" ht="14.25" customHeight="1" x14ac:dyDescent="0.25">
      <c r="A294" s="322" t="s">
        <v>522</v>
      </c>
      <c r="B294" s="322"/>
      <c r="C294" s="123"/>
      <c r="N294" s="38"/>
      <c r="O294" s="322" t="str">
        <f t="shared" si="60"/>
        <v>3.1.P - Air Quality Analyses</v>
      </c>
      <c r="P294" s="322"/>
      <c r="Q294" s="153"/>
      <c r="R294" s="108"/>
      <c r="S294" s="50"/>
      <c r="Z294" s="148"/>
      <c r="AA294" s="51"/>
      <c r="AB294" s="322" t="str">
        <f t="shared" si="61"/>
        <v>3.1.P - Air Quality Analyses</v>
      </c>
      <c r="AC294" s="322"/>
      <c r="AD294" s="33"/>
      <c r="AE294" s="18"/>
      <c r="AF294" s="50"/>
      <c r="AG294" s="50"/>
      <c r="AH294" s="50"/>
      <c r="AK294" s="50"/>
      <c r="AL294" s="50"/>
      <c r="AM294" s="50"/>
    </row>
    <row r="295" spans="1:39" ht="14.25" customHeight="1" x14ac:dyDescent="0.25">
      <c r="A295" s="322" t="s">
        <v>27</v>
      </c>
      <c r="B295" s="322"/>
      <c r="C295" s="123"/>
      <c r="N295" s="38"/>
      <c r="O295" s="322" t="str">
        <f t="shared" ref="O295:O363" si="66">+A295</f>
        <v>3.1.Q - Mussel Survey</v>
      </c>
      <c r="P295" s="322"/>
      <c r="Q295" s="153"/>
      <c r="R295" s="108"/>
      <c r="S295" s="50"/>
      <c r="Z295" s="148"/>
      <c r="AA295" s="51"/>
      <c r="AB295" s="322" t="str">
        <f t="shared" si="61"/>
        <v>3.1.Q - Mussel Survey</v>
      </c>
      <c r="AC295" s="322"/>
      <c r="AD295" s="33"/>
      <c r="AE295" s="18"/>
      <c r="AF295" s="50"/>
      <c r="AG295" s="50"/>
      <c r="AH295" s="50"/>
      <c r="AK295" s="50"/>
      <c r="AL295" s="50"/>
      <c r="AM295" s="50"/>
    </row>
    <row r="296" spans="1:39" ht="14.25" customHeight="1" thickBot="1" x14ac:dyDescent="0.3">
      <c r="A296" s="321" t="s">
        <v>28</v>
      </c>
      <c r="B296" s="321"/>
      <c r="C296" s="178"/>
      <c r="D296" s="179"/>
      <c r="E296" s="179"/>
      <c r="F296" s="179"/>
      <c r="G296" s="179"/>
      <c r="H296" s="179"/>
      <c r="I296" s="179"/>
      <c r="J296" s="179"/>
      <c r="K296" s="179"/>
      <c r="L296" s="180"/>
      <c r="M296" s="181"/>
      <c r="N296" s="182"/>
      <c r="O296" s="321" t="str">
        <f t="shared" si="66"/>
        <v>3.1.R – FIS Analysis, Revisions, and Coordination</v>
      </c>
      <c r="P296" s="321"/>
      <c r="Q296" s="183"/>
      <c r="R296" s="184"/>
      <c r="S296" s="185"/>
      <c r="T296" s="186"/>
      <c r="U296" s="186"/>
      <c r="V296" s="186"/>
      <c r="W296" s="186"/>
      <c r="X296" s="186"/>
      <c r="Y296" s="186"/>
      <c r="Z296" s="187"/>
      <c r="AA296" s="188"/>
      <c r="AB296" s="321" t="str">
        <f t="shared" si="61"/>
        <v>3.1.R – FIS Analysis, Revisions, and Coordination</v>
      </c>
      <c r="AC296" s="321"/>
      <c r="AD296" s="189"/>
      <c r="AE296" s="185"/>
      <c r="AF296" s="185"/>
      <c r="AG296" s="185"/>
      <c r="AH296" s="185"/>
      <c r="AI296" s="185"/>
      <c r="AJ296" s="185"/>
      <c r="AK296" s="185"/>
      <c r="AL296" s="185"/>
      <c r="AM296" s="185"/>
    </row>
    <row r="297" spans="1:39" s="50" customFormat="1" ht="15" customHeight="1" x14ac:dyDescent="0.25">
      <c r="A297" s="320" t="s">
        <v>351</v>
      </c>
      <c r="B297" s="320"/>
      <c r="C297" s="124"/>
      <c r="D297" s="73"/>
      <c r="E297" s="74"/>
      <c r="F297" s="74"/>
      <c r="G297" s="74"/>
      <c r="H297" s="74"/>
      <c r="I297" s="74"/>
      <c r="J297" s="74"/>
      <c r="K297" s="74"/>
      <c r="L297" s="97"/>
      <c r="M297" s="215"/>
      <c r="N297" s="38"/>
      <c r="O297" s="320" t="str">
        <f t="shared" si="66"/>
        <v>TOTAL 3.1 - Environmental Field Studies and Refined  Impacts</v>
      </c>
      <c r="P297" s="320"/>
      <c r="Q297" s="154"/>
      <c r="R297" s="110"/>
      <c r="S297" s="54"/>
      <c r="T297" s="113"/>
      <c r="U297" s="113"/>
      <c r="V297" s="113"/>
      <c r="W297" s="113"/>
      <c r="X297" s="113"/>
      <c r="Y297" s="113"/>
      <c r="Z297" s="149"/>
      <c r="AA297" s="51"/>
      <c r="AB297" s="320" t="str">
        <f t="shared" si="61"/>
        <v>TOTAL 3.1 - Environmental Field Studies and Refined  Impacts</v>
      </c>
      <c r="AC297" s="320"/>
      <c r="AD297" s="71"/>
      <c r="AE297" s="53"/>
      <c r="AF297" s="54"/>
      <c r="AG297" s="54"/>
      <c r="AH297" s="54"/>
      <c r="AI297" s="54"/>
      <c r="AJ297" s="54"/>
      <c r="AK297" s="54"/>
      <c r="AL297" s="54"/>
      <c r="AM297" s="54"/>
    </row>
    <row r="298" spans="1:39" x14ac:dyDescent="0.25">
      <c r="A298" s="316"/>
      <c r="B298" s="316"/>
      <c r="C298" s="121"/>
      <c r="N298" s="38"/>
      <c r="O298" s="316"/>
      <c r="P298" s="316"/>
      <c r="Q298" s="151"/>
      <c r="R298" s="108"/>
      <c r="S298" s="50"/>
      <c r="Z298" s="148"/>
      <c r="AA298" s="51"/>
      <c r="AB298" s="316"/>
      <c r="AC298" s="316"/>
      <c r="AD298" s="35"/>
      <c r="AE298" s="18"/>
      <c r="AF298" s="50"/>
      <c r="AG298" s="50"/>
      <c r="AH298" s="50"/>
      <c r="AK298" s="50"/>
      <c r="AL298" s="50"/>
      <c r="AM298" s="50"/>
    </row>
    <row r="299" spans="1:39" ht="15" customHeight="1" x14ac:dyDescent="0.25">
      <c r="A299" s="314" t="s">
        <v>178</v>
      </c>
      <c r="B299" s="314"/>
      <c r="C299" s="122"/>
      <c r="D299" s="73"/>
      <c r="E299" s="74"/>
      <c r="F299" s="74"/>
      <c r="G299" s="74"/>
      <c r="H299" s="74"/>
      <c r="I299" s="74"/>
      <c r="J299" s="74"/>
      <c r="K299" s="74"/>
      <c r="L299" s="97"/>
      <c r="M299" s="215"/>
      <c r="N299" s="38"/>
      <c r="O299" s="314" t="str">
        <f t="shared" si="66"/>
        <v>3.2 - Stage 1 Value Engineering</v>
      </c>
      <c r="P299" s="314"/>
      <c r="Q299" s="152"/>
      <c r="R299" s="110"/>
      <c r="S299" s="54"/>
      <c r="T299" s="113"/>
      <c r="U299" s="113"/>
      <c r="V299" s="113"/>
      <c r="W299" s="113"/>
      <c r="X299" s="113"/>
      <c r="Y299" s="113"/>
      <c r="Z299" s="149"/>
      <c r="AA299" s="51"/>
      <c r="AB299" s="314" t="str">
        <f t="shared" si="61"/>
        <v>3.2 - Stage 1 Value Engineering</v>
      </c>
      <c r="AC299" s="314"/>
      <c r="AD299" s="52"/>
      <c r="AE299" s="53"/>
      <c r="AF299" s="54"/>
      <c r="AG299" s="54"/>
      <c r="AH299" s="54"/>
      <c r="AI299" s="54"/>
      <c r="AJ299" s="54"/>
      <c r="AK299" s="54"/>
      <c r="AL299" s="54"/>
      <c r="AM299" s="54"/>
    </row>
    <row r="300" spans="1:39" ht="14.25" customHeight="1" thickBot="1" x14ac:dyDescent="0.3">
      <c r="A300" s="321" t="s">
        <v>294</v>
      </c>
      <c r="B300" s="321"/>
      <c r="C300" s="178"/>
      <c r="D300" s="179"/>
      <c r="E300" s="179"/>
      <c r="F300" s="179"/>
      <c r="G300" s="179"/>
      <c r="H300" s="179"/>
      <c r="I300" s="179"/>
      <c r="J300" s="179"/>
      <c r="K300" s="179"/>
      <c r="L300" s="180"/>
      <c r="M300" s="181"/>
      <c r="N300" s="182"/>
      <c r="O300" s="321" t="str">
        <f t="shared" si="66"/>
        <v>3.2.A - Value Engineering Study and Report</v>
      </c>
      <c r="P300" s="321"/>
      <c r="Q300" s="183"/>
      <c r="R300" s="184"/>
      <c r="S300" s="185"/>
      <c r="T300" s="186"/>
      <c r="U300" s="186"/>
      <c r="V300" s="186"/>
      <c r="W300" s="186"/>
      <c r="X300" s="186"/>
      <c r="Y300" s="186"/>
      <c r="Z300" s="187"/>
      <c r="AA300" s="188"/>
      <c r="AB300" s="321" t="str">
        <f t="shared" si="61"/>
        <v>3.2.A - Value Engineering Study and Report</v>
      </c>
      <c r="AC300" s="321"/>
      <c r="AD300" s="189"/>
      <c r="AE300" s="185"/>
      <c r="AF300" s="185"/>
      <c r="AG300" s="185"/>
      <c r="AH300" s="185"/>
      <c r="AI300" s="185"/>
      <c r="AJ300" s="185"/>
      <c r="AK300" s="185"/>
      <c r="AL300" s="185"/>
      <c r="AM300" s="185"/>
    </row>
    <row r="301" spans="1:39" s="50" customFormat="1" ht="15" customHeight="1" x14ac:dyDescent="0.25">
      <c r="A301" s="320" t="s">
        <v>352</v>
      </c>
      <c r="B301" s="320"/>
      <c r="C301" s="124"/>
      <c r="D301" s="73"/>
      <c r="E301" s="74"/>
      <c r="F301" s="74"/>
      <c r="G301" s="74"/>
      <c r="H301" s="74"/>
      <c r="I301" s="74"/>
      <c r="J301" s="74"/>
      <c r="K301" s="74"/>
      <c r="L301" s="97"/>
      <c r="M301" s="215"/>
      <c r="N301" s="38"/>
      <c r="O301" s="320" t="str">
        <f t="shared" si="66"/>
        <v>TOTAL 3.2 - Stage 1 Value Engineering</v>
      </c>
      <c r="P301" s="320"/>
      <c r="Q301" s="154"/>
      <c r="R301" s="110"/>
      <c r="S301" s="54"/>
      <c r="T301" s="113"/>
      <c r="U301" s="113"/>
      <c r="V301" s="113"/>
      <c r="W301" s="113"/>
      <c r="X301" s="113"/>
      <c r="Y301" s="113"/>
      <c r="Z301" s="149"/>
      <c r="AA301" s="51"/>
      <c r="AB301" s="320" t="str">
        <f t="shared" si="61"/>
        <v>TOTAL 3.2 - Stage 1 Value Engineering</v>
      </c>
      <c r="AC301" s="320"/>
      <c r="AD301" s="71"/>
      <c r="AE301" s="53"/>
      <c r="AF301" s="54"/>
      <c r="AG301" s="54"/>
      <c r="AH301" s="54"/>
      <c r="AI301" s="54"/>
      <c r="AJ301" s="54"/>
      <c r="AK301" s="54"/>
      <c r="AL301" s="54"/>
      <c r="AM301" s="54"/>
    </row>
    <row r="302" spans="1:39" x14ac:dyDescent="0.25">
      <c r="A302" s="316"/>
      <c r="B302" s="316"/>
      <c r="C302" s="121"/>
      <c r="N302" s="38"/>
      <c r="O302" s="316"/>
      <c r="P302" s="316"/>
      <c r="Q302" s="151"/>
      <c r="R302" s="108"/>
      <c r="S302" s="50"/>
      <c r="Z302" s="148"/>
      <c r="AA302" s="51"/>
      <c r="AB302" s="316"/>
      <c r="AC302" s="316"/>
      <c r="AD302" s="35"/>
      <c r="AE302" s="18"/>
      <c r="AF302" s="50"/>
      <c r="AG302" s="50"/>
      <c r="AH302" s="50"/>
      <c r="AK302" s="50"/>
      <c r="AL302" s="50"/>
      <c r="AM302" s="50"/>
    </row>
    <row r="303" spans="1:39" ht="15" customHeight="1" x14ac:dyDescent="0.25">
      <c r="A303" s="314" t="s">
        <v>253</v>
      </c>
      <c r="B303" s="314"/>
      <c r="C303" s="122"/>
      <c r="D303" s="73"/>
      <c r="E303" s="74"/>
      <c r="F303" s="74"/>
      <c r="G303" s="74"/>
      <c r="H303" s="74"/>
      <c r="I303" s="74"/>
      <c r="J303" s="74"/>
      <c r="K303" s="74"/>
      <c r="L303" s="97"/>
      <c r="M303" s="215"/>
      <c r="N303" s="38"/>
      <c r="O303" s="314" t="str">
        <f t="shared" si="66"/>
        <v>3.3 - Stage2</v>
      </c>
      <c r="P303" s="314"/>
      <c r="Q303" s="152"/>
      <c r="R303" s="110"/>
      <c r="S303" s="54"/>
      <c r="T303" s="113"/>
      <c r="U303" s="113"/>
      <c r="V303" s="113"/>
      <c r="W303" s="113"/>
      <c r="X303" s="113"/>
      <c r="Y303" s="113"/>
      <c r="Z303" s="149"/>
      <c r="AA303" s="51"/>
      <c r="AB303" s="314" t="str">
        <f t="shared" si="61"/>
        <v>3.3 - Stage2</v>
      </c>
      <c r="AC303" s="314"/>
      <c r="AD303" s="52"/>
      <c r="AE303" s="53"/>
      <c r="AF303" s="54"/>
      <c r="AG303" s="54"/>
      <c r="AH303" s="54"/>
      <c r="AI303" s="54"/>
      <c r="AJ303" s="54"/>
      <c r="AK303" s="54"/>
      <c r="AL303" s="54"/>
      <c r="AM303" s="54"/>
    </row>
    <row r="304" spans="1:39" ht="18" customHeight="1" x14ac:dyDescent="0.25">
      <c r="A304" s="318" t="s">
        <v>295</v>
      </c>
      <c r="B304" s="318"/>
      <c r="C304" s="125"/>
      <c r="D304" s="132"/>
      <c r="E304" s="133"/>
      <c r="F304" s="133"/>
      <c r="G304" s="133"/>
      <c r="H304" s="133"/>
      <c r="I304" s="133"/>
      <c r="J304" s="133"/>
      <c r="K304" s="133"/>
      <c r="L304" s="99"/>
      <c r="M304" s="216"/>
      <c r="N304" s="38"/>
      <c r="O304" s="318" t="str">
        <f t="shared" si="66"/>
        <v>3.3.A - Roadway</v>
      </c>
      <c r="P304" s="318"/>
      <c r="Q304" s="155"/>
      <c r="R304" s="233"/>
      <c r="S304" s="63"/>
      <c r="T304" s="251"/>
      <c r="U304" s="251"/>
      <c r="V304" s="251"/>
      <c r="W304" s="251"/>
      <c r="X304" s="251"/>
      <c r="Y304" s="251"/>
      <c r="Z304" s="252"/>
      <c r="AA304" s="51"/>
      <c r="AB304" s="318" t="str">
        <f t="shared" si="61"/>
        <v>3.3.A - Roadway</v>
      </c>
      <c r="AC304" s="318"/>
      <c r="AD304" s="61"/>
      <c r="AE304" s="62"/>
      <c r="AF304" s="63"/>
      <c r="AG304" s="63"/>
      <c r="AH304" s="63"/>
      <c r="AI304" s="63"/>
      <c r="AJ304" s="63"/>
      <c r="AK304" s="63"/>
      <c r="AL304" s="63"/>
      <c r="AM304" s="63"/>
    </row>
    <row r="305" spans="1:39" ht="14.25" customHeight="1" x14ac:dyDescent="0.25">
      <c r="A305" s="306" t="s">
        <v>296</v>
      </c>
      <c r="B305" s="306"/>
      <c r="C305" s="126"/>
      <c r="N305" s="38"/>
      <c r="O305" s="306" t="str">
        <f t="shared" si="66"/>
        <v>3.3.A.A - Title Sheet</v>
      </c>
      <c r="P305" s="306"/>
      <c r="Q305" s="156"/>
      <c r="R305" s="108"/>
      <c r="S305" s="50"/>
      <c r="Z305" s="148"/>
      <c r="AA305" s="51"/>
      <c r="AB305" s="306" t="str">
        <f t="shared" si="61"/>
        <v>3.3.A.A - Title Sheet</v>
      </c>
      <c r="AC305" s="306"/>
      <c r="AD305" s="34"/>
      <c r="AE305" s="18"/>
      <c r="AF305" s="50"/>
      <c r="AG305" s="50"/>
      <c r="AH305" s="50"/>
      <c r="AK305" s="50"/>
      <c r="AL305" s="50"/>
      <c r="AM305" s="50"/>
    </row>
    <row r="306" spans="1:39" ht="14.25" customHeight="1" x14ac:dyDescent="0.25">
      <c r="A306" s="306" t="s">
        <v>297</v>
      </c>
      <c r="B306" s="306"/>
      <c r="C306" s="126"/>
      <c r="N306" s="38"/>
      <c r="O306" s="306" t="str">
        <f t="shared" si="66"/>
        <v>3.3.A.B - Schematic</v>
      </c>
      <c r="P306" s="306"/>
      <c r="Q306" s="156"/>
      <c r="R306" s="108"/>
      <c r="S306" s="50"/>
      <c r="Z306" s="148"/>
      <c r="AA306" s="51"/>
      <c r="AB306" s="306" t="str">
        <f t="shared" ref="AB306:AB374" si="67">+A306</f>
        <v>3.3.A.B - Schematic</v>
      </c>
      <c r="AC306" s="306"/>
      <c r="AD306" s="34"/>
      <c r="AE306" s="18"/>
      <c r="AF306" s="50"/>
      <c r="AG306" s="50"/>
      <c r="AH306" s="50"/>
      <c r="AK306" s="50"/>
      <c r="AL306" s="50"/>
      <c r="AM306" s="50"/>
    </row>
    <row r="307" spans="1:39" ht="14.25" customHeight="1" x14ac:dyDescent="0.25">
      <c r="A307" s="306" t="s">
        <v>298</v>
      </c>
      <c r="B307" s="306"/>
      <c r="C307" s="126"/>
      <c r="N307" s="38"/>
      <c r="O307" s="306" t="str">
        <f t="shared" si="66"/>
        <v>3.3.A.C - General Notes</v>
      </c>
      <c r="P307" s="306"/>
      <c r="Q307" s="156"/>
      <c r="R307" s="108"/>
      <c r="S307" s="50"/>
      <c r="Z307" s="148"/>
      <c r="AA307" s="51"/>
      <c r="AB307" s="306" t="str">
        <f t="shared" si="67"/>
        <v>3.3.A.C - General Notes</v>
      </c>
      <c r="AC307" s="306"/>
      <c r="AD307" s="34"/>
      <c r="AE307" s="18"/>
      <c r="AF307" s="50"/>
      <c r="AG307" s="50"/>
      <c r="AH307" s="50"/>
      <c r="AK307" s="50"/>
      <c r="AL307" s="50"/>
      <c r="AM307" s="50"/>
    </row>
    <row r="308" spans="1:39" ht="14.25" customHeight="1" x14ac:dyDescent="0.25">
      <c r="A308" s="306" t="s">
        <v>299</v>
      </c>
      <c r="B308" s="306"/>
      <c r="C308" s="126"/>
      <c r="N308" s="38"/>
      <c r="O308" s="306" t="str">
        <f t="shared" si="66"/>
        <v>3.3.A.D - Typical Sections</v>
      </c>
      <c r="P308" s="306"/>
      <c r="Q308" s="156"/>
      <c r="R308" s="108"/>
      <c r="S308" s="50"/>
      <c r="Z308" s="148"/>
      <c r="AA308" s="51"/>
      <c r="AB308" s="306" t="str">
        <f t="shared" si="67"/>
        <v>3.3.A.D - Typical Sections</v>
      </c>
      <c r="AC308" s="306"/>
      <c r="AD308" s="34"/>
      <c r="AE308" s="18"/>
      <c r="AF308" s="50"/>
      <c r="AG308" s="50"/>
      <c r="AH308" s="50"/>
      <c r="AK308" s="50"/>
      <c r="AL308" s="50"/>
      <c r="AM308" s="50"/>
    </row>
    <row r="309" spans="1:39" ht="14.25" customHeight="1" x14ac:dyDescent="0.25">
      <c r="A309" s="306" t="s">
        <v>300</v>
      </c>
      <c r="B309" s="306"/>
      <c r="C309" s="126"/>
      <c r="N309" s="38"/>
      <c r="O309" s="306" t="str">
        <f t="shared" si="66"/>
        <v>3.3.A.E-  Plan and Profile - Mainline</v>
      </c>
      <c r="P309" s="306"/>
      <c r="Q309" s="156"/>
      <c r="R309" s="108"/>
      <c r="S309" s="50"/>
      <c r="Z309" s="148"/>
      <c r="AA309" s="51"/>
      <c r="AB309" s="306" t="str">
        <f t="shared" si="67"/>
        <v>3.3.A.E-  Plan and Profile - Mainline</v>
      </c>
      <c r="AC309" s="306"/>
      <c r="AD309" s="34"/>
      <c r="AE309" s="18"/>
      <c r="AF309" s="50"/>
      <c r="AG309" s="50"/>
      <c r="AH309" s="50"/>
      <c r="AK309" s="50"/>
      <c r="AL309" s="50"/>
      <c r="AM309" s="50"/>
    </row>
    <row r="310" spans="1:39" ht="14.25" customHeight="1" x14ac:dyDescent="0.25">
      <c r="A310" s="306" t="s">
        <v>301</v>
      </c>
      <c r="B310" s="306"/>
      <c r="C310" s="126"/>
      <c r="N310" s="38"/>
      <c r="O310" s="306" t="str">
        <f t="shared" si="66"/>
        <v>3.3.A.F - Plan and Profile - Crossroads</v>
      </c>
      <c r="P310" s="306"/>
      <c r="Q310" s="156"/>
      <c r="R310" s="108"/>
      <c r="S310" s="50"/>
      <c r="Z310" s="148"/>
      <c r="AA310" s="51"/>
      <c r="AB310" s="306" t="str">
        <f t="shared" si="67"/>
        <v>3.3.A.F - Plan and Profile - Crossroads</v>
      </c>
      <c r="AC310" s="306"/>
      <c r="AD310" s="34"/>
      <c r="AE310" s="18"/>
      <c r="AF310" s="50"/>
      <c r="AG310" s="50"/>
      <c r="AH310" s="50"/>
      <c r="AK310" s="50"/>
      <c r="AL310" s="50"/>
      <c r="AM310" s="50"/>
    </row>
    <row r="311" spans="1:39" ht="14.25" customHeight="1" x14ac:dyDescent="0.25">
      <c r="A311" s="306" t="s">
        <v>302</v>
      </c>
      <c r="B311" s="306"/>
      <c r="C311" s="126"/>
      <c r="N311" s="38"/>
      <c r="O311" s="306" t="str">
        <f t="shared" si="66"/>
        <v>3.3.A.G - Plan and profile - Ramps</v>
      </c>
      <c r="P311" s="306"/>
      <c r="Q311" s="156"/>
      <c r="R311" s="108"/>
      <c r="S311" s="50"/>
      <c r="Z311" s="148"/>
      <c r="AA311" s="51"/>
      <c r="AB311" s="306" t="str">
        <f t="shared" si="67"/>
        <v>3.3.A.G - Plan and profile - Ramps</v>
      </c>
      <c r="AC311" s="306"/>
      <c r="AD311" s="34"/>
      <c r="AE311" s="18"/>
      <c r="AF311" s="50"/>
      <c r="AG311" s="50"/>
      <c r="AH311" s="50"/>
      <c r="AK311" s="50"/>
      <c r="AL311" s="50"/>
      <c r="AM311" s="50"/>
    </row>
    <row r="312" spans="1:39" ht="14.25" customHeight="1" x14ac:dyDescent="0.25">
      <c r="A312" s="306" t="s">
        <v>303</v>
      </c>
      <c r="B312" s="306"/>
      <c r="C312" s="126"/>
      <c r="N312" s="38"/>
      <c r="O312" s="306" t="str">
        <f t="shared" si="66"/>
        <v>3.3.A.H - Cross Sections</v>
      </c>
      <c r="P312" s="306"/>
      <c r="Q312" s="156"/>
      <c r="R312" s="108"/>
      <c r="S312" s="50"/>
      <c r="Z312" s="148"/>
      <c r="AA312" s="51"/>
      <c r="AB312" s="306" t="str">
        <f t="shared" si="67"/>
        <v>3.3.A.H - Cross Sections</v>
      </c>
      <c r="AC312" s="306"/>
      <c r="AD312" s="34"/>
      <c r="AE312" s="18"/>
      <c r="AF312" s="50"/>
      <c r="AG312" s="50"/>
      <c r="AH312" s="50"/>
      <c r="AK312" s="50"/>
      <c r="AL312" s="50"/>
      <c r="AM312" s="50"/>
    </row>
    <row r="313" spans="1:39" ht="14.25" customHeight="1" x14ac:dyDescent="0.25">
      <c r="A313" s="306" t="s">
        <v>304</v>
      </c>
      <c r="B313" s="306"/>
      <c r="C313" s="126"/>
      <c r="N313" s="38"/>
      <c r="O313" s="306" t="str">
        <f t="shared" si="66"/>
        <v>3.3.A.I - Intersection Details</v>
      </c>
      <c r="P313" s="306"/>
      <c r="Q313" s="156"/>
      <c r="R313" s="108"/>
      <c r="S313" s="50"/>
      <c r="Z313" s="148"/>
      <c r="AA313" s="51"/>
      <c r="AB313" s="306" t="str">
        <f t="shared" si="67"/>
        <v>3.3.A.I - Intersection Details</v>
      </c>
      <c r="AC313" s="306"/>
      <c r="AD313" s="34"/>
      <c r="AE313" s="18"/>
      <c r="AF313" s="50"/>
      <c r="AG313" s="50"/>
      <c r="AH313" s="50"/>
      <c r="AK313" s="50"/>
      <c r="AL313" s="50"/>
      <c r="AM313" s="50"/>
    </row>
    <row r="314" spans="1:39" ht="14.25" customHeight="1" x14ac:dyDescent="0.25">
      <c r="A314" s="306" t="s">
        <v>305</v>
      </c>
      <c r="B314" s="306"/>
      <c r="C314" s="126"/>
      <c r="N314" s="38"/>
      <c r="O314" s="306" t="str">
        <f t="shared" si="66"/>
        <v>3.3.A.J- Interchange Geometrics &amp; Details</v>
      </c>
      <c r="P314" s="306"/>
      <c r="Q314" s="156"/>
      <c r="R314" s="108"/>
      <c r="S314" s="50"/>
      <c r="Z314" s="148"/>
      <c r="AA314" s="51"/>
      <c r="AB314" s="306" t="str">
        <f t="shared" si="67"/>
        <v>3.3.A.J- Interchange Geometrics &amp; Details</v>
      </c>
      <c r="AC314" s="306"/>
      <c r="AD314" s="34"/>
      <c r="AE314" s="18"/>
      <c r="AF314" s="50"/>
      <c r="AG314" s="50"/>
      <c r="AH314" s="50"/>
      <c r="AK314" s="50"/>
      <c r="AL314" s="50"/>
      <c r="AM314" s="50"/>
    </row>
    <row r="315" spans="1:39" ht="14.25" customHeight="1" x14ac:dyDescent="0.25">
      <c r="A315" s="306" t="s">
        <v>29</v>
      </c>
      <c r="B315" s="306"/>
      <c r="C315" s="126"/>
      <c r="N315" s="38"/>
      <c r="O315" s="306" t="str">
        <f t="shared" si="66"/>
        <v xml:space="preserve">3.3.A.K – Limited Access Fencing Plan </v>
      </c>
      <c r="P315" s="306"/>
      <c r="Q315" s="161"/>
      <c r="R315" s="108"/>
      <c r="S315" s="50"/>
      <c r="Z315" s="148"/>
      <c r="AA315" s="51"/>
      <c r="AB315" s="306" t="str">
        <f t="shared" si="67"/>
        <v xml:space="preserve">3.3.A.K – Limited Access Fencing Plan </v>
      </c>
      <c r="AC315" s="306"/>
      <c r="AD315" s="36"/>
      <c r="AE315" s="18"/>
      <c r="AF315" s="50"/>
      <c r="AG315" s="50"/>
      <c r="AH315" s="50"/>
      <c r="AK315" s="50"/>
      <c r="AL315" s="50"/>
      <c r="AM315" s="50"/>
    </row>
    <row r="316" spans="1:39" ht="18" customHeight="1" x14ac:dyDescent="0.25">
      <c r="A316" s="318" t="s">
        <v>306</v>
      </c>
      <c r="B316" s="318"/>
      <c r="C316" s="125"/>
      <c r="D316" s="132"/>
      <c r="E316" s="133"/>
      <c r="F316" s="133"/>
      <c r="G316" s="133"/>
      <c r="H316" s="133"/>
      <c r="I316" s="133"/>
      <c r="J316" s="133"/>
      <c r="K316" s="133"/>
      <c r="L316" s="99"/>
      <c r="M316" s="216"/>
      <c r="N316" s="38"/>
      <c r="O316" s="318" t="str">
        <f t="shared" si="66"/>
        <v>3.3.B - Drainage</v>
      </c>
      <c r="P316" s="318"/>
      <c r="Q316" s="155"/>
      <c r="R316" s="233"/>
      <c r="S316" s="63"/>
      <c r="T316" s="251"/>
      <c r="U316" s="251"/>
      <c r="V316" s="251"/>
      <c r="W316" s="251"/>
      <c r="X316" s="251"/>
      <c r="Y316" s="251"/>
      <c r="Z316" s="252"/>
      <c r="AA316" s="51"/>
      <c r="AB316" s="318" t="str">
        <f t="shared" si="67"/>
        <v>3.3.B - Drainage</v>
      </c>
      <c r="AC316" s="318"/>
      <c r="AD316" s="61"/>
      <c r="AE316" s="62"/>
      <c r="AF316" s="63"/>
      <c r="AG316" s="63"/>
      <c r="AH316" s="63"/>
      <c r="AI316" s="63"/>
      <c r="AJ316" s="63"/>
      <c r="AK316" s="63"/>
      <c r="AL316" s="63"/>
      <c r="AM316" s="63"/>
    </row>
    <row r="317" spans="1:39" ht="14.25" customHeight="1" x14ac:dyDescent="0.25">
      <c r="A317" s="306" t="s">
        <v>307</v>
      </c>
      <c r="B317" s="306"/>
      <c r="C317" s="126"/>
      <c r="N317" s="38"/>
      <c r="O317" s="306" t="str">
        <f t="shared" si="66"/>
        <v>3.3.B.A - Storm Sewer Profiles</v>
      </c>
      <c r="P317" s="306"/>
      <c r="Q317" s="156"/>
      <c r="R317" s="108"/>
      <c r="S317" s="50"/>
      <c r="Z317" s="148"/>
      <c r="AA317" s="51"/>
      <c r="AB317" s="306" t="str">
        <f t="shared" si="67"/>
        <v>3.3.B.A - Storm Sewer Profiles</v>
      </c>
      <c r="AC317" s="306"/>
      <c r="AD317" s="34"/>
      <c r="AE317" s="18"/>
      <c r="AF317" s="50"/>
      <c r="AG317" s="50"/>
      <c r="AH317" s="50"/>
      <c r="AK317" s="50"/>
      <c r="AL317" s="50"/>
      <c r="AM317" s="50"/>
    </row>
    <row r="318" spans="1:39" ht="26.25" customHeight="1" x14ac:dyDescent="0.25">
      <c r="A318" s="306" t="s">
        <v>308</v>
      </c>
      <c r="B318" s="306"/>
      <c r="C318" s="126"/>
      <c r="N318" s="38"/>
      <c r="O318" s="306" t="str">
        <f t="shared" si="66"/>
        <v>3.3.B.B - Culvert Detail Sheets including headwall and wingwall details</v>
      </c>
      <c r="P318" s="306"/>
      <c r="Q318" s="161"/>
      <c r="R318" s="108"/>
      <c r="S318" s="50"/>
      <c r="Z318" s="148"/>
      <c r="AA318" s="51"/>
      <c r="AB318" s="306" t="str">
        <f t="shared" si="67"/>
        <v>3.3.B.B - Culvert Detail Sheets including headwall and wingwall details</v>
      </c>
      <c r="AC318" s="306"/>
      <c r="AD318" s="36"/>
      <c r="AE318" s="18"/>
      <c r="AF318" s="50"/>
      <c r="AG318" s="50"/>
      <c r="AH318" s="50"/>
      <c r="AK318" s="50"/>
      <c r="AL318" s="50"/>
      <c r="AM318" s="50"/>
    </row>
    <row r="319" spans="1:39" ht="14.25" customHeight="1" x14ac:dyDescent="0.25">
      <c r="A319" s="306" t="s">
        <v>309</v>
      </c>
      <c r="B319" s="306"/>
      <c r="C319" s="126"/>
      <c r="N319" s="38"/>
      <c r="O319" s="306" t="str">
        <f t="shared" si="66"/>
        <v>3.3.B.C - Channel Relocation Details</v>
      </c>
      <c r="P319" s="306"/>
      <c r="Q319" s="156"/>
      <c r="R319" s="108"/>
      <c r="S319" s="50"/>
      <c r="Z319" s="148"/>
      <c r="AA319" s="51"/>
      <c r="AB319" s="306" t="str">
        <f t="shared" si="67"/>
        <v>3.3.B.C - Channel Relocation Details</v>
      </c>
      <c r="AC319" s="306"/>
      <c r="AD319" s="34"/>
      <c r="AE319" s="18"/>
      <c r="AF319" s="50"/>
      <c r="AG319" s="50"/>
      <c r="AH319" s="50"/>
      <c r="AK319" s="50"/>
      <c r="AL319" s="50"/>
      <c r="AM319" s="50"/>
    </row>
    <row r="320" spans="1:39" ht="14.25" customHeight="1" x14ac:dyDescent="0.25">
      <c r="A320" s="306" t="s">
        <v>310</v>
      </c>
      <c r="B320" s="306"/>
      <c r="C320" s="126"/>
      <c r="N320" s="38"/>
      <c r="O320" s="306" t="str">
        <f t="shared" si="66"/>
        <v>3.3.B.D - Underdrain details</v>
      </c>
      <c r="P320" s="306"/>
      <c r="Q320" s="156"/>
      <c r="R320" s="108"/>
      <c r="S320" s="50"/>
      <c r="Z320" s="148"/>
      <c r="AA320" s="51"/>
      <c r="AB320" s="306" t="str">
        <f t="shared" si="67"/>
        <v>3.3.B.D - Underdrain details</v>
      </c>
      <c r="AC320" s="306"/>
      <c r="AD320" s="34"/>
      <c r="AE320" s="18"/>
      <c r="AF320" s="50"/>
      <c r="AG320" s="50"/>
      <c r="AH320" s="50"/>
      <c r="AK320" s="50"/>
      <c r="AL320" s="50"/>
      <c r="AM320" s="50"/>
    </row>
    <row r="321" spans="1:39" ht="14.25" customHeight="1" x14ac:dyDescent="0.25">
      <c r="A321" s="306" t="s">
        <v>311</v>
      </c>
      <c r="B321" s="306"/>
      <c r="C321" s="126"/>
      <c r="N321" s="38"/>
      <c r="O321" s="306" t="str">
        <f t="shared" si="66"/>
        <v>3.3.B.E - BMP Details</v>
      </c>
      <c r="P321" s="306"/>
      <c r="Q321" s="156"/>
      <c r="R321" s="108"/>
      <c r="S321" s="50"/>
      <c r="Z321" s="148"/>
      <c r="AA321" s="51"/>
      <c r="AB321" s="306" t="str">
        <f t="shared" si="67"/>
        <v>3.3.B.E - BMP Details</v>
      </c>
      <c r="AC321" s="306"/>
      <c r="AD321" s="34"/>
      <c r="AE321" s="18"/>
      <c r="AF321" s="50"/>
      <c r="AG321" s="50"/>
      <c r="AH321" s="50"/>
      <c r="AK321" s="50"/>
      <c r="AL321" s="50"/>
      <c r="AM321" s="50"/>
    </row>
    <row r="322" spans="1:39" ht="14.25" customHeight="1" x14ac:dyDescent="0.25">
      <c r="A322" s="309" t="s">
        <v>312</v>
      </c>
      <c r="B322" s="309"/>
      <c r="C322" s="130"/>
      <c r="D322" s="140"/>
      <c r="E322" s="141"/>
      <c r="F322" s="141"/>
      <c r="G322" s="141"/>
      <c r="H322" s="141"/>
      <c r="I322" s="141"/>
      <c r="J322" s="141"/>
      <c r="K322" s="141"/>
      <c r="L322" s="104"/>
      <c r="M322" s="220"/>
      <c r="N322" s="38"/>
      <c r="O322" s="309" t="str">
        <f t="shared" si="66"/>
        <v>3.3.B.F - Temporary Drainage (MOT)</v>
      </c>
      <c r="P322" s="309"/>
      <c r="Q322" s="160"/>
      <c r="R322" s="238"/>
      <c r="S322" s="68"/>
      <c r="T322" s="261"/>
      <c r="U322" s="261"/>
      <c r="V322" s="261"/>
      <c r="W322" s="261"/>
      <c r="X322" s="261"/>
      <c r="Y322" s="261"/>
      <c r="Z322" s="262"/>
      <c r="AA322" s="51"/>
      <c r="AB322" s="309" t="str">
        <f t="shared" si="67"/>
        <v>3.3.B.F - Temporary Drainage (MOT)</v>
      </c>
      <c r="AC322" s="309"/>
      <c r="AD322" s="66"/>
      <c r="AE322" s="67"/>
      <c r="AF322" s="68"/>
      <c r="AG322" s="68"/>
      <c r="AH322" s="68"/>
      <c r="AI322" s="68"/>
      <c r="AJ322" s="68"/>
      <c r="AK322" s="68"/>
      <c r="AL322" s="68"/>
      <c r="AM322" s="68"/>
    </row>
    <row r="323" spans="1:39" ht="27.75" customHeight="1" x14ac:dyDescent="0.25">
      <c r="A323" s="307" t="s">
        <v>313</v>
      </c>
      <c r="B323" s="307"/>
      <c r="C323" s="126"/>
      <c r="N323" s="38"/>
      <c r="O323" s="307" t="str">
        <f t="shared" si="66"/>
        <v>3.3.B.F.1 - Temporary Drainage (MOT) -  Adding Temporary Drainage to Plans</v>
      </c>
      <c r="P323" s="307"/>
      <c r="Q323" s="156"/>
      <c r="R323" s="108"/>
      <c r="S323" s="50"/>
      <c r="Z323" s="148"/>
      <c r="AA323" s="51"/>
      <c r="AB323" s="307" t="str">
        <f t="shared" si="67"/>
        <v>3.3.B.F.1 - Temporary Drainage (MOT) -  Adding Temporary Drainage to Plans</v>
      </c>
      <c r="AC323" s="307"/>
      <c r="AD323" s="34"/>
      <c r="AE323" s="18"/>
      <c r="AF323" s="50"/>
      <c r="AG323" s="50"/>
      <c r="AH323" s="50"/>
      <c r="AK323" s="50"/>
      <c r="AL323" s="50"/>
      <c r="AM323" s="50"/>
    </row>
    <row r="324" spans="1:39" ht="28.5" customHeight="1" x14ac:dyDescent="0.25">
      <c r="A324" s="307" t="s">
        <v>460</v>
      </c>
      <c r="B324" s="307"/>
      <c r="C324" s="126"/>
      <c r="N324" s="38"/>
      <c r="O324" s="307" t="str">
        <f t="shared" si="66"/>
        <v>3.3.B.F.2 - Temporary Drainage (MOT) - MOT Drainage Calculations</v>
      </c>
      <c r="P324" s="307"/>
      <c r="Q324" s="156"/>
      <c r="R324" s="108"/>
      <c r="S324" s="50"/>
      <c r="Z324" s="148"/>
      <c r="AA324" s="51"/>
      <c r="AB324" s="307" t="str">
        <f t="shared" si="67"/>
        <v>3.3.B.F.2 - Temporary Drainage (MOT) - MOT Drainage Calculations</v>
      </c>
      <c r="AC324" s="307"/>
      <c r="AD324" s="34"/>
      <c r="AE324" s="18"/>
      <c r="AF324" s="50"/>
      <c r="AG324" s="50"/>
      <c r="AH324" s="50"/>
      <c r="AK324" s="50"/>
      <c r="AL324" s="50"/>
      <c r="AM324" s="50"/>
    </row>
    <row r="325" spans="1:39" ht="14.25" customHeight="1" x14ac:dyDescent="0.25">
      <c r="A325" s="307" t="s">
        <v>314</v>
      </c>
      <c r="B325" s="307"/>
      <c r="C325" s="126"/>
      <c r="N325" s="38"/>
      <c r="O325" s="307" t="str">
        <f t="shared" si="66"/>
        <v>3.3.B.F.3 - Temporary Drainage (MOT) -  Culvert Phasing Details</v>
      </c>
      <c r="P325" s="307"/>
      <c r="Q325" s="156"/>
      <c r="R325" s="108"/>
      <c r="S325" s="50"/>
      <c r="Z325" s="148"/>
      <c r="AA325" s="51"/>
      <c r="AB325" s="307" t="str">
        <f t="shared" si="67"/>
        <v>3.3.B.F.3 - Temporary Drainage (MOT) -  Culvert Phasing Details</v>
      </c>
      <c r="AC325" s="307"/>
      <c r="AD325" s="34"/>
      <c r="AE325" s="18"/>
      <c r="AF325" s="50"/>
      <c r="AG325" s="50"/>
      <c r="AH325" s="50"/>
      <c r="AK325" s="50"/>
      <c r="AL325" s="50"/>
      <c r="AM325" s="50"/>
    </row>
    <row r="326" spans="1:39" ht="14.25" customHeight="1" x14ac:dyDescent="0.25">
      <c r="A326" s="307" t="s">
        <v>315</v>
      </c>
      <c r="B326" s="307"/>
      <c r="C326" s="126"/>
      <c r="N326" s="38"/>
      <c r="O326" s="307" t="str">
        <f t="shared" si="66"/>
        <v>3.3.B.F.4 - Temporary Drainage (MOT) –  Temporary Shoring</v>
      </c>
      <c r="P326" s="307"/>
      <c r="Q326" s="156"/>
      <c r="R326" s="108"/>
      <c r="S326" s="50"/>
      <c r="Z326" s="148"/>
      <c r="AA326" s="51"/>
      <c r="AB326" s="307" t="str">
        <f t="shared" si="67"/>
        <v>3.3.B.F.4 - Temporary Drainage (MOT) –  Temporary Shoring</v>
      </c>
      <c r="AC326" s="307"/>
      <c r="AD326" s="34"/>
      <c r="AE326" s="18"/>
      <c r="AF326" s="50"/>
      <c r="AG326" s="50"/>
      <c r="AH326" s="50"/>
      <c r="AK326" s="50"/>
      <c r="AL326" s="50"/>
      <c r="AM326" s="50"/>
    </row>
    <row r="327" spans="1:39" ht="14.25" customHeight="1" x14ac:dyDescent="0.25">
      <c r="A327" s="318" t="s">
        <v>30</v>
      </c>
      <c r="B327" s="318"/>
      <c r="C327" s="125"/>
      <c r="D327" s="132"/>
      <c r="E327" s="133"/>
      <c r="F327" s="133"/>
      <c r="G327" s="133"/>
      <c r="H327" s="133"/>
      <c r="I327" s="133"/>
      <c r="J327" s="133"/>
      <c r="K327" s="133"/>
      <c r="L327" s="99"/>
      <c r="M327" s="216"/>
      <c r="N327" s="38"/>
      <c r="O327" s="318" t="str">
        <f t="shared" si="66"/>
        <v>3.3.C - Traffic Control</v>
      </c>
      <c r="P327" s="318"/>
      <c r="Q327" s="155"/>
      <c r="R327" s="233"/>
      <c r="S327" s="63"/>
      <c r="T327" s="251"/>
      <c r="U327" s="251"/>
      <c r="V327" s="251"/>
      <c r="W327" s="251"/>
      <c r="X327" s="251"/>
      <c r="Y327" s="251"/>
      <c r="Z327" s="252"/>
      <c r="AA327" s="51"/>
      <c r="AB327" s="318" t="str">
        <f t="shared" si="67"/>
        <v>3.3.C - Traffic Control</v>
      </c>
      <c r="AC327" s="318"/>
      <c r="AD327" s="61"/>
      <c r="AE327" s="62"/>
      <c r="AF327" s="63"/>
      <c r="AG327" s="63"/>
      <c r="AH327" s="63"/>
      <c r="AI327" s="63"/>
      <c r="AJ327" s="63"/>
      <c r="AK327" s="63"/>
      <c r="AL327" s="63"/>
      <c r="AM327" s="63"/>
    </row>
    <row r="328" spans="1:39" ht="14.25" customHeight="1" x14ac:dyDescent="0.25">
      <c r="A328" s="306" t="s">
        <v>31</v>
      </c>
      <c r="B328" s="306"/>
      <c r="C328" s="126"/>
      <c r="N328" s="38"/>
      <c r="O328" s="306" t="str">
        <f t="shared" si="66"/>
        <v>3.3.C.A - Pavement Marking Plan</v>
      </c>
      <c r="P328" s="306"/>
      <c r="Q328" s="156"/>
      <c r="R328" s="108"/>
      <c r="S328" s="50"/>
      <c r="Z328" s="148"/>
      <c r="AA328" s="51"/>
      <c r="AB328" s="306" t="str">
        <f t="shared" si="67"/>
        <v>3.3.C.A - Pavement Marking Plan</v>
      </c>
      <c r="AC328" s="306"/>
      <c r="AD328" s="34"/>
      <c r="AE328" s="18"/>
      <c r="AF328" s="50"/>
      <c r="AG328" s="50"/>
      <c r="AH328" s="50"/>
      <c r="AK328" s="50"/>
      <c r="AL328" s="50"/>
      <c r="AM328" s="50"/>
    </row>
    <row r="329" spans="1:39" ht="14.25" customHeight="1" x14ac:dyDescent="0.25">
      <c r="A329" s="306" t="s">
        <v>32</v>
      </c>
      <c r="B329" s="306"/>
      <c r="C329" s="126"/>
      <c r="N329" s="38"/>
      <c r="O329" s="306" t="str">
        <f t="shared" si="66"/>
        <v>3.3.C.B - Signing Plan</v>
      </c>
      <c r="P329" s="306"/>
      <c r="Q329" s="156"/>
      <c r="R329" s="108"/>
      <c r="S329" s="50"/>
      <c r="Z329" s="148"/>
      <c r="AA329" s="51"/>
      <c r="AB329" s="306" t="str">
        <f t="shared" si="67"/>
        <v>3.3.C.B - Signing Plan</v>
      </c>
      <c r="AC329" s="306"/>
      <c r="AD329" s="34"/>
      <c r="AE329" s="18"/>
      <c r="AF329" s="50"/>
      <c r="AG329" s="50"/>
      <c r="AH329" s="50"/>
      <c r="AK329" s="50"/>
      <c r="AL329" s="50"/>
      <c r="AM329" s="50"/>
    </row>
    <row r="330" spans="1:39" ht="18" customHeight="1" x14ac:dyDescent="0.25">
      <c r="A330" s="318" t="s">
        <v>429</v>
      </c>
      <c r="B330" s="318"/>
      <c r="C330" s="125"/>
      <c r="D330" s="132"/>
      <c r="E330" s="133"/>
      <c r="F330" s="133"/>
      <c r="G330" s="133"/>
      <c r="H330" s="133"/>
      <c r="I330" s="133"/>
      <c r="J330" s="133"/>
      <c r="K330" s="133"/>
      <c r="L330" s="99"/>
      <c r="M330" s="216"/>
      <c r="N330" s="38"/>
      <c r="O330" s="318" t="str">
        <f t="shared" si="66"/>
        <v>3.3.D - Signals &amp; ITS</v>
      </c>
      <c r="P330" s="318"/>
      <c r="Q330" s="155"/>
      <c r="R330" s="233"/>
      <c r="S330" s="63"/>
      <c r="T330" s="251"/>
      <c r="U330" s="251"/>
      <c r="V330" s="251"/>
      <c r="W330" s="251"/>
      <c r="X330" s="251"/>
      <c r="Y330" s="251"/>
      <c r="Z330" s="252"/>
      <c r="AA330" s="51"/>
      <c r="AB330" s="318" t="str">
        <f t="shared" si="67"/>
        <v>3.3.D - Signals &amp; ITS</v>
      </c>
      <c r="AC330" s="318"/>
      <c r="AD330" s="61"/>
      <c r="AE330" s="62"/>
      <c r="AF330" s="63"/>
      <c r="AG330" s="63"/>
      <c r="AH330" s="63"/>
      <c r="AI330" s="63"/>
      <c r="AJ330" s="63"/>
      <c r="AK330" s="63"/>
      <c r="AL330" s="63"/>
      <c r="AM330" s="63"/>
    </row>
    <row r="331" spans="1:39" ht="14.25" customHeight="1" x14ac:dyDescent="0.25">
      <c r="A331" s="306" t="s">
        <v>316</v>
      </c>
      <c r="B331" s="306"/>
      <c r="C331" s="126"/>
      <c r="N331" s="38"/>
      <c r="O331" s="306" t="str">
        <f t="shared" si="66"/>
        <v>3.3.D.A - Signal Plan Sheets</v>
      </c>
      <c r="P331" s="306"/>
      <c r="Q331" s="156"/>
      <c r="R331" s="108"/>
      <c r="S331" s="50"/>
      <c r="Z331" s="148"/>
      <c r="AA331" s="51"/>
      <c r="AB331" s="306" t="str">
        <f t="shared" si="67"/>
        <v>3.3.D.A - Signal Plan Sheets</v>
      </c>
      <c r="AC331" s="306"/>
      <c r="AD331" s="34"/>
      <c r="AE331" s="18"/>
      <c r="AF331" s="50"/>
      <c r="AG331" s="50"/>
      <c r="AH331" s="50"/>
      <c r="AK331" s="50"/>
      <c r="AL331" s="50"/>
      <c r="AM331" s="50"/>
    </row>
    <row r="332" spans="1:39" ht="14.25" customHeight="1" x14ac:dyDescent="0.25">
      <c r="A332" s="306" t="s">
        <v>317</v>
      </c>
      <c r="B332" s="306"/>
      <c r="C332" s="126"/>
      <c r="N332" s="38"/>
      <c r="O332" s="306" t="str">
        <f t="shared" si="66"/>
        <v>3.3.D.B - Interconnect Details</v>
      </c>
      <c r="P332" s="306"/>
      <c r="Q332" s="156"/>
      <c r="R332" s="108"/>
      <c r="S332" s="50"/>
      <c r="Z332" s="148"/>
      <c r="AA332" s="51"/>
      <c r="AB332" s="306" t="str">
        <f t="shared" si="67"/>
        <v>3.3.D.B - Interconnect Details</v>
      </c>
      <c r="AC332" s="306"/>
      <c r="AD332" s="34"/>
      <c r="AE332" s="18"/>
      <c r="AF332" s="50"/>
      <c r="AG332" s="50"/>
      <c r="AH332" s="50"/>
      <c r="AK332" s="50"/>
      <c r="AL332" s="50"/>
      <c r="AM332" s="50"/>
    </row>
    <row r="333" spans="1:39" s="50" customFormat="1" ht="14.25" customHeight="1" x14ac:dyDescent="0.25">
      <c r="A333" s="306" t="s">
        <v>430</v>
      </c>
      <c r="B333" s="306"/>
      <c r="C333" s="126"/>
      <c r="D333" s="19"/>
      <c r="E333" s="7"/>
      <c r="F333" s="7"/>
      <c r="G333" s="7"/>
      <c r="H333" s="7"/>
      <c r="I333" s="7"/>
      <c r="J333" s="7"/>
      <c r="K333" s="7"/>
      <c r="L333" s="98"/>
      <c r="M333" s="112"/>
      <c r="N333" s="38"/>
      <c r="O333" s="306" t="str">
        <f t="shared" ref="O333:O334" si="68">+A333</f>
        <v>3.3.D.C - Systems Engineering Analysis</v>
      </c>
      <c r="P333" s="306"/>
      <c r="Q333" s="156"/>
      <c r="R333" s="108"/>
      <c r="T333" s="2"/>
      <c r="U333" s="2"/>
      <c r="V333" s="2"/>
      <c r="W333" s="2"/>
      <c r="X333" s="2"/>
      <c r="Y333" s="2"/>
      <c r="Z333" s="148"/>
      <c r="AA333" s="51"/>
      <c r="AB333" s="306" t="str">
        <f t="shared" ref="AB333:AB334" si="69">+A333</f>
        <v>3.3.D.C - Systems Engineering Analysis</v>
      </c>
      <c r="AC333" s="306"/>
      <c r="AD333" s="34"/>
      <c r="AE333" s="18"/>
    </row>
    <row r="334" spans="1:39" s="50" customFormat="1" ht="14.25" customHeight="1" x14ac:dyDescent="0.25">
      <c r="A334" s="306" t="s">
        <v>431</v>
      </c>
      <c r="B334" s="306"/>
      <c r="C334" s="126"/>
      <c r="D334" s="19"/>
      <c r="E334" s="7"/>
      <c r="F334" s="7"/>
      <c r="G334" s="7"/>
      <c r="H334" s="7"/>
      <c r="I334" s="7"/>
      <c r="J334" s="7"/>
      <c r="K334" s="7"/>
      <c r="L334" s="98"/>
      <c r="M334" s="112"/>
      <c r="N334" s="38"/>
      <c r="O334" s="306" t="str">
        <f t="shared" si="68"/>
        <v>3.3.D.D - ITS (Traffic Surveillance) Plan Sheets</v>
      </c>
      <c r="P334" s="306"/>
      <c r="Q334" s="156"/>
      <c r="R334" s="108"/>
      <c r="T334" s="2"/>
      <c r="U334" s="2"/>
      <c r="V334" s="2"/>
      <c r="W334" s="2"/>
      <c r="X334" s="2"/>
      <c r="Y334" s="2"/>
      <c r="Z334" s="148"/>
      <c r="AA334" s="51"/>
      <c r="AB334" s="306" t="str">
        <f t="shared" si="69"/>
        <v>3.3.D.D - ITS (Traffic Surveillance) Plan Sheets</v>
      </c>
      <c r="AC334" s="306"/>
      <c r="AD334" s="34"/>
      <c r="AE334" s="18"/>
    </row>
    <row r="335" spans="1:39" ht="14.25" customHeight="1" x14ac:dyDescent="0.25">
      <c r="A335" s="318" t="s">
        <v>33</v>
      </c>
      <c r="B335" s="318"/>
      <c r="C335" s="125"/>
      <c r="D335" s="132"/>
      <c r="E335" s="133"/>
      <c r="F335" s="133"/>
      <c r="G335" s="133"/>
      <c r="H335" s="133"/>
      <c r="I335" s="133"/>
      <c r="J335" s="133"/>
      <c r="K335" s="133"/>
      <c r="L335" s="99"/>
      <c r="M335" s="216"/>
      <c r="N335" s="38"/>
      <c r="O335" s="318" t="str">
        <f t="shared" si="66"/>
        <v>3.3.E - Maintenance of Traffic</v>
      </c>
      <c r="P335" s="318"/>
      <c r="Q335" s="155"/>
      <c r="R335" s="233"/>
      <c r="S335" s="63"/>
      <c r="T335" s="251"/>
      <c r="U335" s="251"/>
      <c r="V335" s="251"/>
      <c r="W335" s="251"/>
      <c r="X335" s="251"/>
      <c r="Y335" s="251"/>
      <c r="Z335" s="252"/>
      <c r="AA335" s="51"/>
      <c r="AB335" s="318" t="str">
        <f t="shared" si="67"/>
        <v>3.3.E - Maintenance of Traffic</v>
      </c>
      <c r="AC335" s="318"/>
      <c r="AD335" s="61"/>
      <c r="AE335" s="62"/>
      <c r="AF335" s="63"/>
      <c r="AG335" s="63"/>
      <c r="AH335" s="63"/>
      <c r="AI335" s="63"/>
      <c r="AJ335" s="63"/>
      <c r="AK335" s="63"/>
      <c r="AL335" s="63"/>
      <c r="AM335" s="63"/>
    </row>
    <row r="336" spans="1:39" ht="14.25" customHeight="1" x14ac:dyDescent="0.25">
      <c r="A336" s="306" t="s">
        <v>318</v>
      </c>
      <c r="B336" s="306"/>
      <c r="C336" s="126"/>
      <c r="N336" s="38"/>
      <c r="O336" s="306" t="str">
        <f t="shared" si="66"/>
        <v>3.3.E.A - MOT General Notes</v>
      </c>
      <c r="P336" s="306"/>
      <c r="Q336" s="156"/>
      <c r="R336" s="108"/>
      <c r="S336" s="50"/>
      <c r="Z336" s="148"/>
      <c r="AA336" s="51"/>
      <c r="AB336" s="306" t="str">
        <f t="shared" si="67"/>
        <v>3.3.E.A - MOT General Notes</v>
      </c>
      <c r="AC336" s="306"/>
      <c r="AD336" s="34"/>
      <c r="AE336" s="18"/>
      <c r="AF336" s="50"/>
      <c r="AG336" s="50"/>
      <c r="AH336" s="50"/>
      <c r="AK336" s="50"/>
      <c r="AL336" s="50"/>
      <c r="AM336" s="50"/>
    </row>
    <row r="337" spans="1:39" ht="14.25" customHeight="1" x14ac:dyDescent="0.25">
      <c r="A337" s="306" t="s">
        <v>319</v>
      </c>
      <c r="B337" s="306"/>
      <c r="C337" s="126"/>
      <c r="N337" s="38"/>
      <c r="O337" s="306" t="str">
        <f t="shared" si="66"/>
        <v>3.3.E.B - Detour Plan- Custom Guide Signs</v>
      </c>
      <c r="P337" s="306"/>
      <c r="Q337" s="156"/>
      <c r="R337" s="108"/>
      <c r="S337" s="50"/>
      <c r="Z337" s="148"/>
      <c r="AA337" s="51"/>
      <c r="AB337" s="306" t="str">
        <f t="shared" si="67"/>
        <v>3.3.E.B - Detour Plan- Custom Guide Signs</v>
      </c>
      <c r="AC337" s="306"/>
      <c r="AD337" s="34"/>
      <c r="AE337" s="18"/>
      <c r="AF337" s="50"/>
      <c r="AG337" s="50"/>
      <c r="AH337" s="50"/>
      <c r="AK337" s="50"/>
      <c r="AL337" s="50"/>
      <c r="AM337" s="50"/>
    </row>
    <row r="338" spans="1:39" ht="14.25" customHeight="1" x14ac:dyDescent="0.25">
      <c r="A338" s="306" t="s">
        <v>461</v>
      </c>
      <c r="B338" s="306"/>
      <c r="C338" s="126"/>
      <c r="N338" s="38"/>
      <c r="O338" s="306" t="str">
        <f t="shared" si="66"/>
        <v>3.3.E.C - Pedestrian/Bike Lane Detour – Plan Sheet</v>
      </c>
      <c r="P338" s="306"/>
      <c r="Q338" s="156"/>
      <c r="R338" s="108"/>
      <c r="S338" s="50"/>
      <c r="Z338" s="148"/>
      <c r="AA338" s="51"/>
      <c r="AB338" s="306" t="str">
        <f t="shared" si="67"/>
        <v>3.3.E.C - Pedestrian/Bike Lane Detour – Plan Sheet</v>
      </c>
      <c r="AC338" s="306"/>
      <c r="AD338" s="34"/>
      <c r="AE338" s="18"/>
      <c r="AF338" s="50"/>
      <c r="AG338" s="50"/>
      <c r="AH338" s="50"/>
      <c r="AK338" s="50"/>
      <c r="AL338" s="50"/>
      <c r="AM338" s="50"/>
    </row>
    <row r="339" spans="1:39" s="50" customFormat="1" ht="14.25" customHeight="1" x14ac:dyDescent="0.25">
      <c r="A339" s="309" t="s">
        <v>320</v>
      </c>
      <c r="B339" s="309"/>
      <c r="C339" s="130"/>
      <c r="D339" s="140"/>
      <c r="E339" s="141"/>
      <c r="F339" s="141"/>
      <c r="G339" s="141"/>
      <c r="H339" s="141"/>
      <c r="I339" s="141"/>
      <c r="J339" s="141"/>
      <c r="K339" s="141"/>
      <c r="L339" s="104"/>
      <c r="M339" s="220"/>
      <c r="N339" s="38"/>
      <c r="O339" s="309" t="str">
        <f t="shared" si="66"/>
        <v>3.3.E.D - Temporary Signing Details</v>
      </c>
      <c r="P339" s="309"/>
      <c r="Q339" s="160"/>
      <c r="R339" s="238"/>
      <c r="S339" s="68"/>
      <c r="T339" s="261"/>
      <c r="U339" s="261"/>
      <c r="V339" s="261"/>
      <c r="W339" s="261"/>
      <c r="X339" s="261"/>
      <c r="Y339" s="261"/>
      <c r="Z339" s="262"/>
      <c r="AA339" s="51"/>
      <c r="AB339" s="309" t="str">
        <f t="shared" si="67"/>
        <v>3.3.E.D - Temporary Signing Details</v>
      </c>
      <c r="AC339" s="309"/>
      <c r="AD339" s="66"/>
      <c r="AE339" s="67"/>
      <c r="AF339" s="68"/>
      <c r="AG339" s="68"/>
      <c r="AH339" s="68"/>
      <c r="AI339" s="68"/>
      <c r="AJ339" s="68"/>
      <c r="AK339" s="68"/>
      <c r="AL339" s="68"/>
      <c r="AM339" s="68"/>
    </row>
    <row r="340" spans="1:39" s="50" customFormat="1" ht="14.25" customHeight="1" x14ac:dyDescent="0.25">
      <c r="A340" s="307" t="s">
        <v>472</v>
      </c>
      <c r="B340" s="307"/>
      <c r="C340" s="126"/>
      <c r="D340" s="19"/>
      <c r="E340" s="7"/>
      <c r="F340" s="7"/>
      <c r="G340" s="7"/>
      <c r="H340" s="7"/>
      <c r="I340" s="7"/>
      <c r="J340" s="7"/>
      <c r="K340" s="7"/>
      <c r="L340" s="98"/>
      <c r="M340" s="112"/>
      <c r="N340" s="38"/>
      <c r="O340" s="307" t="str">
        <f t="shared" ref="O340" si="70">+A340</f>
        <v>3.3.E.D.1 - Temporary Signing Details - Sign Dimension Details</v>
      </c>
      <c r="P340" s="307"/>
      <c r="Q340" s="156"/>
      <c r="R340" s="108"/>
      <c r="T340" s="2"/>
      <c r="U340" s="2"/>
      <c r="V340" s="2"/>
      <c r="W340" s="2"/>
      <c r="X340" s="2"/>
      <c r="Y340" s="2"/>
      <c r="Z340" s="148"/>
      <c r="AA340" s="51"/>
      <c r="AB340" s="307" t="str">
        <f t="shared" ref="AB340" si="71">+A340</f>
        <v>3.3.E.D.1 - Temporary Signing Details - Sign Dimension Details</v>
      </c>
      <c r="AC340" s="307"/>
      <c r="AD340" s="34"/>
      <c r="AE340" s="18"/>
    </row>
    <row r="341" spans="1:39" s="50" customFormat="1" ht="14.25" customHeight="1" x14ac:dyDescent="0.25">
      <c r="A341" s="307" t="s">
        <v>473</v>
      </c>
      <c r="B341" s="307"/>
      <c r="C341" s="126"/>
      <c r="D341" s="19"/>
      <c r="E341" s="7"/>
      <c r="F341" s="7"/>
      <c r="G341" s="7"/>
      <c r="H341" s="7"/>
      <c r="I341" s="7"/>
      <c r="J341" s="7"/>
      <c r="K341" s="7"/>
      <c r="L341" s="98"/>
      <c r="M341" s="112"/>
      <c r="N341" s="38"/>
      <c r="O341" s="307" t="str">
        <f t="shared" ref="O341" si="72">+A341</f>
        <v>3.3.E.D.2 - Temporary Signing Details - Elevation View</v>
      </c>
      <c r="P341" s="307"/>
      <c r="Q341" s="156"/>
      <c r="R341" s="108"/>
      <c r="T341" s="2"/>
      <c r="U341" s="2"/>
      <c r="V341" s="2"/>
      <c r="W341" s="2"/>
      <c r="X341" s="2"/>
      <c r="Y341" s="2"/>
      <c r="Z341" s="148"/>
      <c r="AA341" s="51"/>
      <c r="AB341" s="307" t="str">
        <f t="shared" ref="AB341" si="73">+A341</f>
        <v>3.3.E.D.2 - Temporary Signing Details - Elevation View</v>
      </c>
      <c r="AC341" s="307"/>
      <c r="AD341" s="34"/>
      <c r="AE341" s="18"/>
    </row>
    <row r="342" spans="1:39" ht="14.25" customHeight="1" x14ac:dyDescent="0.25">
      <c r="A342" s="306" t="s">
        <v>321</v>
      </c>
      <c r="B342" s="306"/>
      <c r="C342" s="126"/>
      <c r="N342" s="38"/>
      <c r="O342" s="306" t="str">
        <f t="shared" si="66"/>
        <v>3.3.E.E - MOT Typical Sections</v>
      </c>
      <c r="P342" s="306"/>
      <c r="Q342" s="156"/>
      <c r="R342" s="108"/>
      <c r="S342" s="50"/>
      <c r="Z342" s="148"/>
      <c r="AA342" s="51"/>
      <c r="AB342" s="306" t="str">
        <f t="shared" si="67"/>
        <v>3.3.E.E - MOT Typical Sections</v>
      </c>
      <c r="AC342" s="306"/>
      <c r="AD342" s="34"/>
      <c r="AE342" s="18"/>
      <c r="AF342" s="50"/>
      <c r="AG342" s="50"/>
      <c r="AH342" s="50"/>
      <c r="AK342" s="50"/>
      <c r="AL342" s="50"/>
      <c r="AM342" s="50"/>
    </row>
    <row r="343" spans="1:39" ht="14.25" customHeight="1" x14ac:dyDescent="0.25">
      <c r="A343" s="306" t="s">
        <v>322</v>
      </c>
      <c r="B343" s="306"/>
      <c r="C343" s="126"/>
      <c r="N343" s="38"/>
      <c r="O343" s="306" t="str">
        <f t="shared" si="66"/>
        <v xml:space="preserve">3.3.E.F - MOT Plan Sheets </v>
      </c>
      <c r="P343" s="306"/>
      <c r="Q343" s="156"/>
      <c r="R343" s="108"/>
      <c r="S343" s="50"/>
      <c r="Z343" s="148"/>
      <c r="AA343" s="51"/>
      <c r="AB343" s="306" t="str">
        <f t="shared" si="67"/>
        <v xml:space="preserve">3.3.E.F - MOT Plan Sheets </v>
      </c>
      <c r="AC343" s="306"/>
      <c r="AD343" s="34"/>
      <c r="AE343" s="18"/>
      <c r="AF343" s="50"/>
      <c r="AG343" s="50"/>
      <c r="AH343" s="50"/>
      <c r="AK343" s="50"/>
      <c r="AL343" s="50"/>
      <c r="AM343" s="50"/>
    </row>
    <row r="344" spans="1:39" ht="28.5" customHeight="1" x14ac:dyDescent="0.25">
      <c r="A344" s="309" t="s">
        <v>523</v>
      </c>
      <c r="B344" s="309"/>
      <c r="C344" s="130"/>
      <c r="D344" s="140"/>
      <c r="E344" s="141"/>
      <c r="F344" s="141"/>
      <c r="G344" s="141"/>
      <c r="H344" s="141"/>
      <c r="I344" s="141"/>
      <c r="J344" s="141"/>
      <c r="K344" s="141"/>
      <c r="L344" s="104"/>
      <c r="M344" s="220"/>
      <c r="N344" s="38"/>
      <c r="O344" s="309" t="str">
        <f t="shared" si="66"/>
        <v>3.3.E.G - Temporary Signal Details (Modification of Existing or Proposed Signal)</v>
      </c>
      <c r="P344" s="309"/>
      <c r="Q344" s="160"/>
      <c r="R344" s="238"/>
      <c r="S344" s="68"/>
      <c r="T344" s="261"/>
      <c r="U344" s="261"/>
      <c r="V344" s="261"/>
      <c r="W344" s="261"/>
      <c r="X344" s="261"/>
      <c r="Y344" s="261"/>
      <c r="Z344" s="262"/>
      <c r="AA344" s="51"/>
      <c r="AB344" s="309" t="str">
        <f t="shared" si="67"/>
        <v>3.3.E.G - Temporary Signal Details (Modification of Existing or Proposed Signal)</v>
      </c>
      <c r="AC344" s="309"/>
      <c r="AD344" s="66"/>
      <c r="AE344" s="67"/>
      <c r="AF344" s="68"/>
      <c r="AG344" s="68"/>
      <c r="AH344" s="68"/>
      <c r="AI344" s="68"/>
      <c r="AJ344" s="68"/>
      <c r="AK344" s="68"/>
      <c r="AL344" s="68"/>
      <c r="AM344" s="68"/>
    </row>
    <row r="345" spans="1:39" ht="28.5" customHeight="1" x14ac:dyDescent="0.25">
      <c r="A345" s="307" t="s">
        <v>524</v>
      </c>
      <c r="B345" s="307"/>
      <c r="C345" s="126"/>
      <c r="N345" s="38"/>
      <c r="O345" s="307" t="str">
        <f t="shared" si="66"/>
        <v>3.3.E.G.1 - Temporary Signal Details (Modification of Existing or Proposed Signal) – Adjustments of Heads, Timing &amp; Detection</v>
      </c>
      <c r="P345" s="307"/>
      <c r="Q345" s="156"/>
      <c r="R345" s="108"/>
      <c r="S345" s="50"/>
      <c r="Z345" s="148"/>
      <c r="AA345" s="51"/>
      <c r="AB345" s="307" t="str">
        <f t="shared" si="67"/>
        <v>3.3.E.G.1 - Temporary Signal Details (Modification of Existing or Proposed Signal) – Adjustments of Heads, Timing &amp; Detection</v>
      </c>
      <c r="AC345" s="307"/>
      <c r="AD345" s="34"/>
      <c r="AE345" s="18"/>
      <c r="AF345" s="50"/>
      <c r="AG345" s="50"/>
      <c r="AH345" s="50"/>
      <c r="AK345" s="50"/>
      <c r="AL345" s="50"/>
      <c r="AM345" s="50"/>
    </row>
    <row r="346" spans="1:39" ht="28.5" customHeight="1" x14ac:dyDescent="0.25">
      <c r="A346" s="307" t="s">
        <v>525</v>
      </c>
      <c r="B346" s="307"/>
      <c r="C346" s="126"/>
      <c r="N346" s="38"/>
      <c r="O346" s="307" t="str">
        <f t="shared" si="66"/>
        <v xml:space="preserve">3.3.E.G.2 - Temporary Signal Details (Modification of Existing or Proposed Signal) - Temporary Pole Placement </v>
      </c>
      <c r="P346" s="307"/>
      <c r="Q346" s="156"/>
      <c r="R346" s="108"/>
      <c r="S346" s="50"/>
      <c r="Z346" s="148"/>
      <c r="AA346" s="51"/>
      <c r="AB346" s="307" t="str">
        <f t="shared" si="67"/>
        <v xml:space="preserve">3.3.E.G.2 - Temporary Signal Details (Modification of Existing or Proposed Signal) - Temporary Pole Placement </v>
      </c>
      <c r="AC346" s="307"/>
      <c r="AD346" s="34"/>
      <c r="AE346" s="18"/>
      <c r="AF346" s="50"/>
      <c r="AG346" s="50"/>
      <c r="AH346" s="50"/>
      <c r="AK346" s="50"/>
      <c r="AL346" s="50"/>
      <c r="AM346" s="50"/>
    </row>
    <row r="347" spans="1:39" ht="14.25" customHeight="1" x14ac:dyDescent="0.25">
      <c r="A347" s="309" t="s">
        <v>323</v>
      </c>
      <c r="B347" s="309"/>
      <c r="C347" s="130"/>
      <c r="D347" s="140"/>
      <c r="E347" s="141"/>
      <c r="F347" s="141"/>
      <c r="G347" s="141"/>
      <c r="H347" s="141"/>
      <c r="I347" s="141"/>
      <c r="J347" s="141"/>
      <c r="K347" s="141"/>
      <c r="L347" s="104"/>
      <c r="M347" s="220"/>
      <c r="N347" s="38"/>
      <c r="O347" s="309" t="str">
        <f t="shared" si="66"/>
        <v>3.3.E.H - New Temporary Signal</v>
      </c>
      <c r="P347" s="309"/>
      <c r="Q347" s="160"/>
      <c r="R347" s="238"/>
      <c r="S347" s="68"/>
      <c r="T347" s="261"/>
      <c r="U347" s="261"/>
      <c r="V347" s="261"/>
      <c r="W347" s="261"/>
      <c r="X347" s="261"/>
      <c r="Y347" s="261"/>
      <c r="Z347" s="262"/>
      <c r="AA347" s="51"/>
      <c r="AB347" s="309" t="str">
        <f t="shared" si="67"/>
        <v>3.3.E.H - New Temporary Signal</v>
      </c>
      <c r="AC347" s="309"/>
      <c r="AD347" s="66"/>
      <c r="AE347" s="67"/>
      <c r="AF347" s="68"/>
      <c r="AG347" s="68"/>
      <c r="AH347" s="68"/>
      <c r="AI347" s="68"/>
      <c r="AJ347" s="68"/>
      <c r="AK347" s="68"/>
      <c r="AL347" s="68"/>
      <c r="AM347" s="68"/>
    </row>
    <row r="348" spans="1:39" ht="28.5" customHeight="1" x14ac:dyDescent="0.25">
      <c r="A348" s="307" t="s">
        <v>526</v>
      </c>
      <c r="B348" s="307"/>
      <c r="C348" s="126"/>
      <c r="N348" s="38"/>
      <c r="O348" s="307" t="str">
        <f t="shared" si="66"/>
        <v>3.3.E.H.1 - New Temporary Signal – Head Placement, Timing &amp; Detection</v>
      </c>
      <c r="P348" s="307"/>
      <c r="Q348" s="156"/>
      <c r="R348" s="108"/>
      <c r="S348" s="50"/>
      <c r="Z348" s="148"/>
      <c r="AA348" s="51"/>
      <c r="AB348" s="307" t="str">
        <f t="shared" si="67"/>
        <v>3.3.E.H.1 - New Temporary Signal – Head Placement, Timing &amp; Detection</v>
      </c>
      <c r="AC348" s="307"/>
      <c r="AD348" s="34"/>
      <c r="AE348" s="18"/>
      <c r="AF348" s="50"/>
      <c r="AG348" s="50"/>
      <c r="AH348" s="50"/>
      <c r="AK348" s="50"/>
      <c r="AL348" s="50"/>
      <c r="AM348" s="50"/>
    </row>
    <row r="349" spans="1:39" ht="28.5" customHeight="1" x14ac:dyDescent="0.25">
      <c r="A349" s="307" t="s">
        <v>527</v>
      </c>
      <c r="B349" s="307"/>
      <c r="C349" s="126"/>
      <c r="N349" s="38"/>
      <c r="O349" s="307" t="str">
        <f t="shared" si="66"/>
        <v>3.3.E.H.2 - New Temporary Signal - Temporary Pole Placement &amp; Power Source</v>
      </c>
      <c r="P349" s="307"/>
      <c r="Q349" s="156"/>
      <c r="R349" s="108"/>
      <c r="S349" s="50"/>
      <c r="Z349" s="148"/>
      <c r="AA349" s="51"/>
      <c r="AB349" s="307" t="str">
        <f t="shared" si="67"/>
        <v>3.3.E.H.2 - New Temporary Signal - Temporary Pole Placement &amp; Power Source</v>
      </c>
      <c r="AC349" s="307"/>
      <c r="AD349" s="34"/>
      <c r="AE349" s="18"/>
      <c r="AF349" s="50"/>
      <c r="AG349" s="50"/>
      <c r="AH349" s="50"/>
      <c r="AK349" s="50"/>
      <c r="AL349" s="50"/>
      <c r="AM349" s="50"/>
    </row>
    <row r="350" spans="1:39" ht="14.25" customHeight="1" x14ac:dyDescent="0.25">
      <c r="A350" s="306" t="s">
        <v>326</v>
      </c>
      <c r="B350" s="306"/>
      <c r="C350" s="126"/>
      <c r="N350" s="38"/>
      <c r="O350" s="306" t="str">
        <f t="shared" si="66"/>
        <v>3.3.E.I - Signalized Closures</v>
      </c>
      <c r="P350" s="306"/>
      <c r="Q350" s="156"/>
      <c r="R350" s="108"/>
      <c r="S350" s="50"/>
      <c r="Z350" s="148"/>
      <c r="AA350" s="51"/>
      <c r="AB350" s="306" t="str">
        <f t="shared" si="67"/>
        <v>3.3.E.I - Signalized Closures</v>
      </c>
      <c r="AC350" s="306"/>
      <c r="AD350" s="34"/>
      <c r="AE350" s="18"/>
      <c r="AF350" s="50"/>
      <c r="AG350" s="50"/>
      <c r="AH350" s="50"/>
      <c r="AK350" s="50"/>
      <c r="AL350" s="50"/>
      <c r="AM350" s="50"/>
    </row>
    <row r="351" spans="1:39" ht="14.25" customHeight="1" x14ac:dyDescent="0.25">
      <c r="A351" s="306" t="s">
        <v>324</v>
      </c>
      <c r="B351" s="306"/>
      <c r="C351" s="126"/>
      <c r="N351" s="38"/>
      <c r="O351" s="306" t="str">
        <f t="shared" si="66"/>
        <v>3.3.E.J - MOT Coordination Discussions</v>
      </c>
      <c r="P351" s="306"/>
      <c r="Q351" s="156"/>
      <c r="R351" s="108"/>
      <c r="S351" s="50"/>
      <c r="Z351" s="148"/>
      <c r="AA351" s="51"/>
      <c r="AB351" s="306" t="str">
        <f t="shared" si="67"/>
        <v>3.3.E.J - MOT Coordination Discussions</v>
      </c>
      <c r="AC351" s="306"/>
      <c r="AD351" s="34"/>
      <c r="AE351" s="18"/>
      <c r="AF351" s="50"/>
      <c r="AG351" s="50"/>
      <c r="AH351" s="50"/>
      <c r="AK351" s="50"/>
      <c r="AL351" s="50"/>
      <c r="AM351" s="50"/>
    </row>
    <row r="352" spans="1:39" ht="14.25" customHeight="1" x14ac:dyDescent="0.25">
      <c r="A352" s="306" t="s">
        <v>325</v>
      </c>
      <c r="B352" s="306"/>
      <c r="C352" s="126"/>
      <c r="N352" s="38"/>
      <c r="O352" s="306" t="str">
        <f t="shared" si="66"/>
        <v>3.3.E.K - MOT Constructability Coordination</v>
      </c>
      <c r="P352" s="306"/>
      <c r="Q352" s="156"/>
      <c r="R352" s="108"/>
      <c r="S352" s="50"/>
      <c r="Z352" s="148"/>
      <c r="AA352" s="51"/>
      <c r="AB352" s="306" t="str">
        <f t="shared" si="67"/>
        <v>3.3.E.K - MOT Constructability Coordination</v>
      </c>
      <c r="AC352" s="306"/>
      <c r="AD352" s="34"/>
      <c r="AE352" s="18"/>
      <c r="AF352" s="50"/>
      <c r="AG352" s="50"/>
      <c r="AH352" s="50"/>
      <c r="AK352" s="50"/>
      <c r="AL352" s="50"/>
      <c r="AM352" s="50"/>
    </row>
    <row r="353" spans="1:39" s="50" customFormat="1" ht="14.25" customHeight="1" x14ac:dyDescent="0.25">
      <c r="A353" s="309" t="s">
        <v>528</v>
      </c>
      <c r="B353" s="309"/>
      <c r="C353" s="130"/>
      <c r="D353" s="140"/>
      <c r="E353" s="141"/>
      <c r="F353" s="141"/>
      <c r="G353" s="141"/>
      <c r="H353" s="141"/>
      <c r="I353" s="141"/>
      <c r="J353" s="141"/>
      <c r="K353" s="141"/>
      <c r="L353" s="104"/>
      <c r="M353" s="220"/>
      <c r="N353" s="38"/>
      <c r="O353" s="309" t="str">
        <f>+A353</f>
        <v>3.3.E.L - Temporary Pavement Sections and Earthwork</v>
      </c>
      <c r="P353" s="309"/>
      <c r="Q353" s="160"/>
      <c r="R353" s="238"/>
      <c r="S353" s="68"/>
      <c r="T353" s="261"/>
      <c r="U353" s="261"/>
      <c r="V353" s="261"/>
      <c r="W353" s="261"/>
      <c r="X353" s="261"/>
      <c r="Y353" s="261"/>
      <c r="Z353" s="262"/>
      <c r="AA353" s="51"/>
      <c r="AB353" s="309" t="str">
        <f>+A353</f>
        <v>3.3.E.L - Temporary Pavement Sections and Earthwork</v>
      </c>
      <c r="AC353" s="309"/>
      <c r="AD353" s="66"/>
      <c r="AE353" s="67"/>
      <c r="AF353" s="68"/>
      <c r="AG353" s="68"/>
      <c r="AH353" s="68"/>
      <c r="AI353" s="68"/>
      <c r="AJ353" s="68"/>
      <c r="AK353" s="68"/>
      <c r="AL353" s="68"/>
      <c r="AM353" s="68"/>
    </row>
    <row r="354" spans="1:39" s="50" customFormat="1" ht="28.5" customHeight="1" x14ac:dyDescent="0.25">
      <c r="A354" s="307" t="s">
        <v>474</v>
      </c>
      <c r="B354" s="308"/>
      <c r="C354" s="126"/>
      <c r="D354" s="19"/>
      <c r="E354" s="7"/>
      <c r="F354" s="7"/>
      <c r="G354" s="7"/>
      <c r="H354" s="7"/>
      <c r="I354" s="7"/>
      <c r="J354" s="7"/>
      <c r="K354" s="7"/>
      <c r="L354" s="98"/>
      <c r="M354" s="112"/>
      <c r="N354" s="38"/>
      <c r="O354" s="307" t="str">
        <f>+A354</f>
        <v>3.3.E.L.1 - Temporary Pavement Sections and Earthwork - New Sections</v>
      </c>
      <c r="P354" s="308"/>
      <c r="Q354" s="156"/>
      <c r="R354" s="108"/>
      <c r="T354" s="2"/>
      <c r="U354" s="2"/>
      <c r="V354" s="2"/>
      <c r="W354" s="2"/>
      <c r="X354" s="2"/>
      <c r="Y354" s="2"/>
      <c r="Z354" s="148"/>
      <c r="AA354" s="51"/>
      <c r="AB354" s="307" t="str">
        <f>+A354</f>
        <v>3.3.E.L.1 - Temporary Pavement Sections and Earthwork - New Sections</v>
      </c>
      <c r="AC354" s="308"/>
      <c r="AD354" s="34"/>
      <c r="AE354" s="18"/>
    </row>
    <row r="355" spans="1:39" ht="30" customHeight="1" x14ac:dyDescent="0.25">
      <c r="A355" s="307" t="s">
        <v>475</v>
      </c>
      <c r="B355" s="307"/>
      <c r="C355" s="126"/>
      <c r="N355" s="38"/>
      <c r="O355" s="307" t="str">
        <f>+A355</f>
        <v>3.3.E.L.2 - Temporary Pavement Sections and Earthwork - Modifying Roadway Sections</v>
      </c>
      <c r="P355" s="308"/>
      <c r="Q355" s="156"/>
      <c r="R355" s="108"/>
      <c r="S355" s="50"/>
      <c r="Z355" s="148"/>
      <c r="AA355" s="51"/>
      <c r="AB355" s="307" t="str">
        <f>+A355</f>
        <v>3.3.E.L.2 - Temporary Pavement Sections and Earthwork - Modifying Roadway Sections</v>
      </c>
      <c r="AC355" s="308"/>
      <c r="AD355" s="34"/>
      <c r="AE355" s="18"/>
      <c r="AF355" s="50"/>
      <c r="AG355" s="50"/>
      <c r="AH355" s="50"/>
      <c r="AK355" s="50"/>
      <c r="AL355" s="50"/>
      <c r="AM355" s="50"/>
    </row>
    <row r="356" spans="1:39" ht="14.25" customHeight="1" x14ac:dyDescent="0.25">
      <c r="A356" s="309" t="s">
        <v>327</v>
      </c>
      <c r="B356" s="309"/>
      <c r="C356" s="130"/>
      <c r="D356" s="140"/>
      <c r="E356" s="141"/>
      <c r="F356" s="141"/>
      <c r="G356" s="141"/>
      <c r="H356" s="141"/>
      <c r="I356" s="141"/>
      <c r="J356" s="141"/>
      <c r="K356" s="141"/>
      <c r="L356" s="104"/>
      <c r="M356" s="220"/>
      <c r="N356" s="38"/>
      <c r="O356" s="309" t="str">
        <f t="shared" si="66"/>
        <v>3.3.E.M - Crossover Plan and Profile</v>
      </c>
      <c r="P356" s="309"/>
      <c r="Q356" s="160"/>
      <c r="R356" s="238"/>
      <c r="S356" s="68"/>
      <c r="T356" s="261"/>
      <c r="U356" s="261"/>
      <c r="V356" s="261"/>
      <c r="W356" s="261"/>
      <c r="X356" s="261"/>
      <c r="Y356" s="261"/>
      <c r="Z356" s="262"/>
      <c r="AA356" s="51"/>
      <c r="AB356" s="309" t="str">
        <f t="shared" si="67"/>
        <v>3.3.E.M - Crossover Plan and Profile</v>
      </c>
      <c r="AC356" s="309"/>
      <c r="AD356" s="66"/>
      <c r="AE356" s="67"/>
      <c r="AF356" s="68"/>
      <c r="AG356" s="68"/>
      <c r="AH356" s="68"/>
      <c r="AI356" s="68"/>
      <c r="AJ356" s="68"/>
      <c r="AK356" s="68"/>
      <c r="AL356" s="68"/>
      <c r="AM356" s="68"/>
    </row>
    <row r="357" spans="1:39" ht="28.5" customHeight="1" x14ac:dyDescent="0.25">
      <c r="A357" s="307" t="s">
        <v>529</v>
      </c>
      <c r="B357" s="307"/>
      <c r="C357" s="126"/>
      <c r="N357" s="38"/>
      <c r="O357" s="307" t="str">
        <f t="shared" si="66"/>
        <v>3.3.E.M.1 - Crossover Plan and Profile -  Horizontal &amp; Vertical Design, Superelevation Design &amp; Table</v>
      </c>
      <c r="P357" s="307"/>
      <c r="Q357" s="156"/>
      <c r="R357" s="108"/>
      <c r="S357" s="50"/>
      <c r="Z357" s="148"/>
      <c r="AA357" s="51"/>
      <c r="AB357" s="307" t="str">
        <f t="shared" si="67"/>
        <v>3.3.E.M.1 - Crossover Plan and Profile -  Horizontal &amp; Vertical Design, Superelevation Design &amp; Table</v>
      </c>
      <c r="AC357" s="307"/>
      <c r="AD357" s="34"/>
      <c r="AE357" s="18"/>
      <c r="AF357" s="50"/>
      <c r="AG357" s="50"/>
      <c r="AH357" s="50"/>
      <c r="AK357" s="50"/>
      <c r="AL357" s="50"/>
      <c r="AM357" s="50"/>
    </row>
    <row r="358" spans="1:39" ht="14.25" customHeight="1" x14ac:dyDescent="0.25">
      <c r="A358" s="307" t="s">
        <v>530</v>
      </c>
      <c r="B358" s="307"/>
      <c r="C358" s="126"/>
      <c r="N358" s="38"/>
      <c r="O358" s="307" t="str">
        <f t="shared" si="66"/>
        <v>3.3.E.M.2 - Crossover Plan and Profile - Plan &amp; Profile Sheets</v>
      </c>
      <c r="P358" s="307"/>
      <c r="Q358" s="156"/>
      <c r="R358" s="108"/>
      <c r="S358" s="50"/>
      <c r="Z358" s="148"/>
      <c r="AA358" s="51"/>
      <c r="AB358" s="307" t="str">
        <f t="shared" si="67"/>
        <v>3.3.E.M.2 - Crossover Plan and Profile - Plan &amp; Profile Sheets</v>
      </c>
      <c r="AC358" s="307"/>
      <c r="AD358" s="34"/>
      <c r="AE358" s="18"/>
      <c r="AF358" s="50"/>
      <c r="AG358" s="50"/>
      <c r="AH358" s="50"/>
      <c r="AK358" s="50"/>
      <c r="AL358" s="50"/>
      <c r="AM358" s="50"/>
    </row>
    <row r="359" spans="1:39" ht="14.25" customHeight="1" x14ac:dyDescent="0.25">
      <c r="A359" s="307" t="s">
        <v>462</v>
      </c>
      <c r="B359" s="307"/>
      <c r="C359" s="126"/>
      <c r="N359" s="38"/>
      <c r="O359" s="307" t="str">
        <f t="shared" si="66"/>
        <v>3.3.E.M.3 - Crossover Plan and Profile – Cross Section Sheets</v>
      </c>
      <c r="P359" s="307"/>
      <c r="Q359" s="156"/>
      <c r="R359" s="108"/>
      <c r="S359" s="50"/>
      <c r="Z359" s="148"/>
      <c r="AA359" s="51"/>
      <c r="AB359" s="307" t="str">
        <f t="shared" si="67"/>
        <v>3.3.E.M.3 - Crossover Plan and Profile – Cross Section Sheets</v>
      </c>
      <c r="AC359" s="307"/>
      <c r="AD359" s="34"/>
      <c r="AE359" s="18"/>
      <c r="AF359" s="50"/>
      <c r="AG359" s="50"/>
      <c r="AH359" s="50"/>
      <c r="AK359" s="50"/>
      <c r="AL359" s="50"/>
      <c r="AM359" s="50"/>
    </row>
    <row r="360" spans="1:39" ht="14.25" customHeight="1" x14ac:dyDescent="0.25">
      <c r="A360" s="309" t="s">
        <v>328</v>
      </c>
      <c r="B360" s="309"/>
      <c r="C360" s="130"/>
      <c r="D360" s="140"/>
      <c r="E360" s="141"/>
      <c r="F360" s="141"/>
      <c r="G360" s="141"/>
      <c r="H360" s="141"/>
      <c r="I360" s="141"/>
      <c r="J360" s="141"/>
      <c r="K360" s="141"/>
      <c r="L360" s="104"/>
      <c r="M360" s="220"/>
      <c r="N360" s="38"/>
      <c r="O360" s="309" t="str">
        <f t="shared" si="66"/>
        <v>3.3.E.N - MOT Temporary Access Details</v>
      </c>
      <c r="P360" s="309"/>
      <c r="Q360" s="160"/>
      <c r="R360" s="238"/>
      <c r="S360" s="68"/>
      <c r="T360" s="261"/>
      <c r="U360" s="261"/>
      <c r="V360" s="261"/>
      <c r="W360" s="261"/>
      <c r="X360" s="261"/>
      <c r="Y360" s="261"/>
      <c r="Z360" s="262"/>
      <c r="AA360" s="51"/>
      <c r="AB360" s="309" t="str">
        <f t="shared" si="67"/>
        <v>3.3.E.N - MOT Temporary Access Details</v>
      </c>
      <c r="AC360" s="309"/>
      <c r="AD360" s="66"/>
      <c r="AE360" s="67"/>
      <c r="AF360" s="68"/>
      <c r="AG360" s="68"/>
      <c r="AH360" s="68"/>
      <c r="AI360" s="68"/>
      <c r="AJ360" s="68"/>
      <c r="AK360" s="68"/>
      <c r="AL360" s="68"/>
      <c r="AM360" s="68"/>
    </row>
    <row r="361" spans="1:39" ht="28.5" customHeight="1" x14ac:dyDescent="0.25">
      <c r="A361" s="307" t="s">
        <v>329</v>
      </c>
      <c r="B361" s="307"/>
      <c r="C361" s="126"/>
      <c r="N361" s="38"/>
      <c r="O361" s="307" t="str">
        <f t="shared" si="66"/>
        <v>3.3.E.N.1 - MOT Temporary Access Details -  Temporary Drive Access</v>
      </c>
      <c r="P361" s="307"/>
      <c r="Q361" s="156"/>
      <c r="R361" s="108"/>
      <c r="S361" s="50"/>
      <c r="Z361" s="148"/>
      <c r="AA361" s="51"/>
      <c r="AB361" s="307" t="str">
        <f t="shared" si="67"/>
        <v>3.3.E.N.1 - MOT Temporary Access Details -  Temporary Drive Access</v>
      </c>
      <c r="AC361" s="307"/>
      <c r="AD361" s="34"/>
      <c r="AE361" s="18"/>
      <c r="AF361" s="50"/>
      <c r="AG361" s="50"/>
      <c r="AH361" s="50"/>
      <c r="AK361" s="50"/>
      <c r="AL361" s="50"/>
      <c r="AM361" s="50"/>
    </row>
    <row r="362" spans="1:39" ht="28.5" customHeight="1" x14ac:dyDescent="0.25">
      <c r="A362" s="307" t="s">
        <v>330</v>
      </c>
      <c r="B362" s="307"/>
      <c r="C362" s="126"/>
      <c r="N362" s="38"/>
      <c r="O362" s="307" t="str">
        <f t="shared" si="66"/>
        <v>3.3.E.N.2 - MOT Temporary Access Details -  Temporary Ramp Access</v>
      </c>
      <c r="P362" s="307"/>
      <c r="Q362" s="156"/>
      <c r="R362" s="108"/>
      <c r="S362" s="50"/>
      <c r="Z362" s="148"/>
      <c r="AA362" s="51"/>
      <c r="AB362" s="307" t="str">
        <f t="shared" si="67"/>
        <v>3.3.E.N.2 - MOT Temporary Access Details -  Temporary Ramp Access</v>
      </c>
      <c r="AC362" s="307"/>
      <c r="AD362" s="34"/>
      <c r="AE362" s="18"/>
      <c r="AF362" s="50"/>
      <c r="AG362" s="50"/>
      <c r="AH362" s="50"/>
      <c r="AK362" s="50"/>
      <c r="AL362" s="50"/>
      <c r="AM362" s="50"/>
    </row>
    <row r="363" spans="1:39" ht="28.5" customHeight="1" x14ac:dyDescent="0.25">
      <c r="A363" s="307" t="s">
        <v>331</v>
      </c>
      <c r="B363" s="307"/>
      <c r="C363" s="126"/>
      <c r="N363" s="38"/>
      <c r="O363" s="307" t="str">
        <f t="shared" si="66"/>
        <v>3.3.E.N.3 - MOT Temporary Access Details -  Contractor Work Zone Access Details</v>
      </c>
      <c r="P363" s="307"/>
      <c r="Q363" s="156"/>
      <c r="R363" s="108"/>
      <c r="S363" s="50"/>
      <c r="Z363" s="148"/>
      <c r="AA363" s="51"/>
      <c r="AB363" s="307" t="str">
        <f t="shared" si="67"/>
        <v>3.3.E.N.3 - MOT Temporary Access Details -  Contractor Work Zone Access Details</v>
      </c>
      <c r="AC363" s="307"/>
      <c r="AD363" s="34"/>
      <c r="AE363" s="18"/>
      <c r="AF363" s="50"/>
      <c r="AG363" s="50"/>
      <c r="AH363" s="50"/>
      <c r="AK363" s="50"/>
      <c r="AL363" s="50"/>
      <c r="AM363" s="50"/>
    </row>
    <row r="364" spans="1:39" ht="14.25" customHeight="1" x14ac:dyDescent="0.25">
      <c r="A364" s="309" t="s">
        <v>332</v>
      </c>
      <c r="B364" s="309"/>
      <c r="C364" s="130"/>
      <c r="D364" s="140"/>
      <c r="E364" s="141"/>
      <c r="F364" s="141"/>
      <c r="G364" s="141"/>
      <c r="H364" s="141"/>
      <c r="I364" s="141"/>
      <c r="J364" s="141"/>
      <c r="K364" s="141"/>
      <c r="L364" s="104"/>
      <c r="M364" s="220"/>
      <c r="N364" s="38"/>
      <c r="O364" s="309" t="str">
        <f t="shared" ref="O364:O427" si="74">+A364</f>
        <v xml:space="preserve">3.3.E.O - Miscellaneous MOT Details </v>
      </c>
      <c r="P364" s="309"/>
      <c r="Q364" s="160"/>
      <c r="R364" s="238"/>
      <c r="S364" s="68"/>
      <c r="T364" s="261"/>
      <c r="U364" s="261"/>
      <c r="V364" s="261"/>
      <c r="W364" s="261"/>
      <c r="X364" s="261"/>
      <c r="Y364" s="261"/>
      <c r="Z364" s="262"/>
      <c r="AA364" s="51"/>
      <c r="AB364" s="309" t="str">
        <f t="shared" si="67"/>
        <v xml:space="preserve">3.3.E.O - Miscellaneous MOT Details </v>
      </c>
      <c r="AC364" s="309"/>
      <c r="AD364" s="66"/>
      <c r="AE364" s="67"/>
      <c r="AF364" s="68"/>
      <c r="AG364" s="68"/>
      <c r="AH364" s="68"/>
      <c r="AI364" s="68"/>
      <c r="AJ364" s="68"/>
      <c r="AK364" s="68"/>
      <c r="AL364" s="68"/>
      <c r="AM364" s="68"/>
    </row>
    <row r="365" spans="1:39" ht="14.25" customHeight="1" x14ac:dyDescent="0.25">
      <c r="A365" s="307" t="s">
        <v>531</v>
      </c>
      <c r="B365" s="307"/>
      <c r="C365" s="126"/>
      <c r="N365" s="38"/>
      <c r="O365" s="307" t="str">
        <f t="shared" si="74"/>
        <v>3.3.E.O.1 - Miscellaneous MOT Details - Plan Insert Sheets</v>
      </c>
      <c r="P365" s="307"/>
      <c r="Q365" s="156"/>
      <c r="R365" s="108"/>
      <c r="S365" s="50"/>
      <c r="Z365" s="148"/>
      <c r="AA365" s="51"/>
      <c r="AB365" s="307" t="str">
        <f t="shared" si="67"/>
        <v>3.3.E.O.1 - Miscellaneous MOT Details - Plan Insert Sheets</v>
      </c>
      <c r="AC365" s="307"/>
      <c r="AD365" s="34"/>
      <c r="AE365" s="18"/>
      <c r="AF365" s="50"/>
      <c r="AG365" s="50"/>
      <c r="AH365" s="50"/>
      <c r="AK365" s="50"/>
      <c r="AL365" s="50"/>
      <c r="AM365" s="50"/>
    </row>
    <row r="366" spans="1:39" ht="14.25" customHeight="1" x14ac:dyDescent="0.25">
      <c r="A366" s="307" t="s">
        <v>333</v>
      </c>
      <c r="B366" s="307"/>
      <c r="C366" s="126"/>
      <c r="N366" s="38"/>
      <c r="O366" s="307" t="str">
        <f t="shared" si="74"/>
        <v>3.3.E.O.2 - Miscellaneous MOT Details -  Custom Detailing</v>
      </c>
      <c r="P366" s="307"/>
      <c r="Q366" s="156"/>
      <c r="R366" s="108"/>
      <c r="S366" s="50"/>
      <c r="Z366" s="148"/>
      <c r="AA366" s="51"/>
      <c r="AB366" s="307" t="str">
        <f t="shared" si="67"/>
        <v>3.3.E.O.2 - Miscellaneous MOT Details -  Custom Detailing</v>
      </c>
      <c r="AC366" s="307"/>
      <c r="AD366" s="34"/>
      <c r="AE366" s="18"/>
      <c r="AF366" s="50"/>
      <c r="AG366" s="50"/>
      <c r="AH366" s="50"/>
      <c r="AK366" s="50"/>
      <c r="AL366" s="50"/>
      <c r="AM366" s="50"/>
    </row>
    <row r="367" spans="1:39" ht="14.25" customHeight="1" x14ac:dyDescent="0.25">
      <c r="A367" s="306" t="s">
        <v>532</v>
      </c>
      <c r="B367" s="306"/>
      <c r="C367" s="126"/>
      <c r="N367" s="38"/>
      <c r="O367" s="306" t="str">
        <f t="shared" si="74"/>
        <v>3.3.E.P - Not Used</v>
      </c>
      <c r="P367" s="306"/>
      <c r="Q367" s="156"/>
      <c r="R367" s="108"/>
      <c r="S367" s="50"/>
      <c r="Z367" s="148"/>
      <c r="AA367" s="51"/>
      <c r="AB367" s="306" t="str">
        <f t="shared" si="67"/>
        <v>3.3.E.P - Not Used</v>
      </c>
      <c r="AC367" s="306"/>
      <c r="AD367" s="34"/>
      <c r="AE367" s="18"/>
      <c r="AF367" s="50"/>
      <c r="AG367" s="50"/>
      <c r="AH367" s="50"/>
      <c r="AK367" s="50"/>
      <c r="AL367" s="50"/>
      <c r="AM367" s="50"/>
    </row>
    <row r="368" spans="1:39" ht="14.25" customHeight="1" x14ac:dyDescent="0.25">
      <c r="A368" s="318" t="s">
        <v>34</v>
      </c>
      <c r="B368" s="318"/>
      <c r="C368" s="125"/>
      <c r="D368" s="132"/>
      <c r="E368" s="133"/>
      <c r="F368" s="133"/>
      <c r="G368" s="133"/>
      <c r="H368" s="133"/>
      <c r="I368" s="133"/>
      <c r="J368" s="133"/>
      <c r="K368" s="133"/>
      <c r="L368" s="99"/>
      <c r="M368" s="216"/>
      <c r="N368" s="38"/>
      <c r="O368" s="318" t="str">
        <f t="shared" si="74"/>
        <v>3.3.F - Lighting Plan</v>
      </c>
      <c r="P368" s="318"/>
      <c r="Q368" s="155"/>
      <c r="R368" s="233"/>
      <c r="S368" s="63"/>
      <c r="T368" s="251"/>
      <c r="U368" s="251"/>
      <c r="V368" s="251"/>
      <c r="W368" s="251"/>
      <c r="X368" s="251"/>
      <c r="Y368" s="251"/>
      <c r="Z368" s="252"/>
      <c r="AA368" s="51"/>
      <c r="AB368" s="318" t="str">
        <f t="shared" si="67"/>
        <v>3.3.F - Lighting Plan</v>
      </c>
      <c r="AC368" s="318"/>
      <c r="AD368" s="61"/>
      <c r="AE368" s="62"/>
      <c r="AF368" s="63"/>
      <c r="AG368" s="63"/>
      <c r="AH368" s="63"/>
      <c r="AI368" s="63"/>
      <c r="AJ368" s="63"/>
      <c r="AK368" s="63"/>
      <c r="AL368" s="63"/>
      <c r="AM368" s="63"/>
    </row>
    <row r="369" spans="1:39" ht="14.25" customHeight="1" x14ac:dyDescent="0.25">
      <c r="A369" s="306" t="s">
        <v>35</v>
      </c>
      <c r="B369" s="306"/>
      <c r="C369" s="126"/>
      <c r="N369" s="38"/>
      <c r="O369" s="306" t="str">
        <f t="shared" si="74"/>
        <v>3.3.F.A - Lighting Analysis</v>
      </c>
      <c r="P369" s="306"/>
      <c r="Q369" s="156"/>
      <c r="R369" s="108"/>
      <c r="S369" s="50"/>
      <c r="Z369" s="148"/>
      <c r="AA369" s="51"/>
      <c r="AB369" s="306" t="str">
        <f t="shared" si="67"/>
        <v>3.3.F.A - Lighting Analysis</v>
      </c>
      <c r="AC369" s="306"/>
      <c r="AD369" s="34"/>
      <c r="AE369" s="18"/>
      <c r="AF369" s="50"/>
      <c r="AG369" s="50"/>
      <c r="AH369" s="50"/>
      <c r="AK369" s="50"/>
      <c r="AL369" s="50"/>
      <c r="AM369" s="50"/>
    </row>
    <row r="370" spans="1:39" ht="14.25" customHeight="1" x14ac:dyDescent="0.25">
      <c r="A370" s="306" t="s">
        <v>36</v>
      </c>
      <c r="B370" s="306"/>
      <c r="C370" s="126"/>
      <c r="N370" s="38"/>
      <c r="O370" s="306" t="str">
        <f t="shared" si="74"/>
        <v>3.3.F.B - Power/Circuit Layout &amp; Details</v>
      </c>
      <c r="P370" s="306"/>
      <c r="Q370" s="156"/>
      <c r="R370" s="108"/>
      <c r="S370" s="50"/>
      <c r="Z370" s="148"/>
      <c r="AA370" s="51"/>
      <c r="AB370" s="306" t="str">
        <f t="shared" si="67"/>
        <v>3.3.F.B - Power/Circuit Layout &amp; Details</v>
      </c>
      <c r="AC370" s="306"/>
      <c r="AD370" s="34"/>
      <c r="AE370" s="18"/>
      <c r="AF370" s="50"/>
      <c r="AG370" s="50"/>
      <c r="AH370" s="50"/>
      <c r="AK370" s="50"/>
      <c r="AL370" s="50"/>
      <c r="AM370" s="50"/>
    </row>
    <row r="371" spans="1:39" ht="14.25" customHeight="1" x14ac:dyDescent="0.25">
      <c r="A371" s="306" t="s">
        <v>37</v>
      </c>
      <c r="B371" s="306"/>
      <c r="C371" s="126"/>
      <c r="N371" s="38"/>
      <c r="O371" s="306" t="str">
        <f t="shared" si="74"/>
        <v>3.3.F.C - Lighting Plan and Details</v>
      </c>
      <c r="P371" s="306"/>
      <c r="Q371" s="156"/>
      <c r="R371" s="108"/>
      <c r="S371" s="50"/>
      <c r="Z371" s="148"/>
      <c r="AA371" s="51"/>
      <c r="AB371" s="306" t="str">
        <f t="shared" si="67"/>
        <v>3.3.F.C - Lighting Plan and Details</v>
      </c>
      <c r="AC371" s="306"/>
      <c r="AD371" s="34"/>
      <c r="AE371" s="18"/>
      <c r="AF371" s="50"/>
      <c r="AG371" s="50"/>
      <c r="AH371" s="50"/>
      <c r="AK371" s="50"/>
      <c r="AL371" s="50"/>
      <c r="AM371" s="50"/>
    </row>
    <row r="372" spans="1:39" ht="14.25" customHeight="1" x14ac:dyDescent="0.25">
      <c r="A372" s="306" t="s">
        <v>38</v>
      </c>
      <c r="B372" s="306"/>
      <c r="C372" s="126"/>
      <c r="N372" s="38"/>
      <c r="O372" s="306" t="str">
        <f t="shared" si="74"/>
        <v>3.3.F.D - Voltage Drop Calculations</v>
      </c>
      <c r="P372" s="306"/>
      <c r="Q372" s="156"/>
      <c r="R372" s="108"/>
      <c r="S372" s="50"/>
      <c r="Z372" s="148"/>
      <c r="AA372" s="51"/>
      <c r="AB372" s="306" t="str">
        <f t="shared" si="67"/>
        <v>3.3.F.D - Voltage Drop Calculations</v>
      </c>
      <c r="AC372" s="306"/>
      <c r="AD372" s="34"/>
      <c r="AE372" s="18"/>
      <c r="AF372" s="50"/>
      <c r="AG372" s="50"/>
      <c r="AH372" s="50"/>
      <c r="AK372" s="50"/>
      <c r="AL372" s="50"/>
      <c r="AM372" s="50"/>
    </row>
    <row r="373" spans="1:39" ht="14.25" customHeight="1" x14ac:dyDescent="0.25">
      <c r="A373" s="306" t="s">
        <v>39</v>
      </c>
      <c r="B373" s="306"/>
      <c r="C373" s="126"/>
      <c r="N373" s="38"/>
      <c r="O373" s="306" t="str">
        <f t="shared" si="74"/>
        <v>3.3.F.E - Power Service</v>
      </c>
      <c r="P373" s="306"/>
      <c r="Q373" s="156"/>
      <c r="R373" s="108"/>
      <c r="S373" s="50"/>
      <c r="Z373" s="148"/>
      <c r="AA373" s="51"/>
      <c r="AB373" s="306" t="str">
        <f t="shared" si="67"/>
        <v>3.3.F.E - Power Service</v>
      </c>
      <c r="AC373" s="306"/>
      <c r="AD373" s="34"/>
      <c r="AE373" s="18"/>
      <c r="AF373" s="50"/>
      <c r="AG373" s="50"/>
      <c r="AH373" s="50"/>
      <c r="AK373" s="50"/>
      <c r="AL373" s="50"/>
      <c r="AM373" s="50"/>
    </row>
    <row r="374" spans="1:39" ht="14.25" customHeight="1" x14ac:dyDescent="0.25">
      <c r="A374" s="318" t="s">
        <v>40</v>
      </c>
      <c r="B374" s="318"/>
      <c r="C374" s="125"/>
      <c r="D374" s="132"/>
      <c r="E374" s="133"/>
      <c r="F374" s="133"/>
      <c r="G374" s="133"/>
      <c r="H374" s="133"/>
      <c r="I374" s="133"/>
      <c r="J374" s="133"/>
      <c r="K374" s="133"/>
      <c r="L374" s="99"/>
      <c r="M374" s="216"/>
      <c r="N374" s="38"/>
      <c r="O374" s="318" t="str">
        <f t="shared" si="74"/>
        <v>3.3.G - Landscape Plan</v>
      </c>
      <c r="P374" s="318"/>
      <c r="Q374" s="155"/>
      <c r="R374" s="233"/>
      <c r="S374" s="63"/>
      <c r="T374" s="251"/>
      <c r="U374" s="251"/>
      <c r="V374" s="251"/>
      <c r="W374" s="251"/>
      <c r="X374" s="251"/>
      <c r="Y374" s="251"/>
      <c r="Z374" s="252"/>
      <c r="AA374" s="51"/>
      <c r="AB374" s="318" t="str">
        <f t="shared" si="67"/>
        <v>3.3.G - Landscape Plan</v>
      </c>
      <c r="AC374" s="318"/>
      <c r="AD374" s="61"/>
      <c r="AE374" s="62"/>
      <c r="AF374" s="63"/>
      <c r="AG374" s="63"/>
      <c r="AH374" s="63"/>
      <c r="AI374" s="63"/>
      <c r="AJ374" s="63"/>
      <c r="AK374" s="63"/>
      <c r="AL374" s="63"/>
      <c r="AM374" s="63"/>
    </row>
    <row r="375" spans="1:39" ht="14.25" customHeight="1" x14ac:dyDescent="0.25">
      <c r="A375" s="306" t="s">
        <v>41</v>
      </c>
      <c r="B375" s="306"/>
      <c r="C375" s="126"/>
      <c r="N375" s="38"/>
      <c r="O375" s="306" t="str">
        <f t="shared" si="74"/>
        <v>3.3.G.A - Landscape Plan and Details</v>
      </c>
      <c r="P375" s="306"/>
      <c r="Q375" s="156"/>
      <c r="R375" s="108"/>
      <c r="S375" s="50"/>
      <c r="Z375" s="148"/>
      <c r="AA375" s="51"/>
      <c r="AB375" s="306" t="str">
        <f t="shared" ref="AB375:AB438" si="75">+A375</f>
        <v>3.3.G.A - Landscape Plan and Details</v>
      </c>
      <c r="AC375" s="306"/>
      <c r="AD375" s="34"/>
      <c r="AE375" s="18"/>
      <c r="AF375" s="50"/>
      <c r="AG375" s="50"/>
      <c r="AH375" s="50"/>
      <c r="AK375" s="50"/>
      <c r="AL375" s="50"/>
      <c r="AM375" s="50"/>
    </row>
    <row r="376" spans="1:39" ht="14.25" customHeight="1" x14ac:dyDescent="0.25">
      <c r="A376" s="306" t="s">
        <v>42</v>
      </c>
      <c r="B376" s="306"/>
      <c r="C376" s="126"/>
      <c r="N376" s="38"/>
      <c r="O376" s="306" t="str">
        <f t="shared" si="74"/>
        <v>3.3.G.B - General Notes</v>
      </c>
      <c r="P376" s="306"/>
      <c r="Q376" s="156"/>
      <c r="R376" s="108"/>
      <c r="S376" s="50"/>
      <c r="Z376" s="148"/>
      <c r="AA376" s="51"/>
      <c r="AB376" s="306" t="str">
        <f t="shared" si="75"/>
        <v>3.3.G.B - General Notes</v>
      </c>
      <c r="AC376" s="306"/>
      <c r="AD376" s="34"/>
      <c r="AE376" s="18"/>
      <c r="AF376" s="50"/>
      <c r="AG376" s="50"/>
      <c r="AH376" s="50"/>
      <c r="AK376" s="50"/>
      <c r="AL376" s="50"/>
      <c r="AM376" s="50"/>
    </row>
    <row r="377" spans="1:39" ht="14.25" customHeight="1" x14ac:dyDescent="0.25">
      <c r="A377" s="322" t="s">
        <v>43</v>
      </c>
      <c r="B377" s="322"/>
      <c r="C377" s="123"/>
      <c r="N377" s="38"/>
      <c r="O377" s="322" t="str">
        <f t="shared" si="74"/>
        <v>3.3.H - Noise Wall Details</v>
      </c>
      <c r="P377" s="322"/>
      <c r="Q377" s="153"/>
      <c r="R377" s="108"/>
      <c r="S377" s="50"/>
      <c r="Z377" s="148"/>
      <c r="AA377" s="51"/>
      <c r="AB377" s="322" t="str">
        <f t="shared" si="75"/>
        <v>3.3.H - Noise Wall Details</v>
      </c>
      <c r="AC377" s="322"/>
      <c r="AD377" s="33"/>
      <c r="AE377" s="18"/>
      <c r="AF377" s="50"/>
      <c r="AG377" s="50"/>
      <c r="AH377" s="50"/>
      <c r="AK377" s="50"/>
      <c r="AL377" s="50"/>
      <c r="AM377" s="50"/>
    </row>
    <row r="378" spans="1:39" ht="14.25" customHeight="1" x14ac:dyDescent="0.25">
      <c r="A378" s="318" t="s">
        <v>533</v>
      </c>
      <c r="B378" s="318"/>
      <c r="C378" s="125"/>
      <c r="D378" s="132"/>
      <c r="E378" s="133"/>
      <c r="F378" s="133"/>
      <c r="G378" s="133"/>
      <c r="H378" s="133"/>
      <c r="I378" s="133"/>
      <c r="J378" s="133"/>
      <c r="K378" s="133"/>
      <c r="L378" s="99"/>
      <c r="M378" s="216"/>
      <c r="N378" s="38"/>
      <c r="O378" s="318" t="str">
        <f t="shared" si="74"/>
        <v>3.3.I - Bridge Plans (break out for each bridge separately)</v>
      </c>
      <c r="P378" s="318"/>
      <c r="Q378" s="155"/>
      <c r="R378" s="233"/>
      <c r="S378" s="63"/>
      <c r="T378" s="251"/>
      <c r="U378" s="251"/>
      <c r="V378" s="251"/>
      <c r="W378" s="251"/>
      <c r="X378" s="251"/>
      <c r="Y378" s="251"/>
      <c r="Z378" s="252"/>
      <c r="AA378" s="51"/>
      <c r="AB378" s="318" t="str">
        <f t="shared" si="75"/>
        <v>3.3.I - Bridge Plans (break out for each bridge separately)</v>
      </c>
      <c r="AC378" s="318"/>
      <c r="AD378" s="61"/>
      <c r="AE378" s="62"/>
      <c r="AF378" s="63"/>
      <c r="AG378" s="63"/>
      <c r="AH378" s="63"/>
      <c r="AI378" s="63"/>
      <c r="AJ378" s="63"/>
      <c r="AK378" s="63"/>
      <c r="AL378" s="63"/>
      <c r="AM378" s="63"/>
    </row>
    <row r="379" spans="1:39" ht="14.25" customHeight="1" x14ac:dyDescent="0.25">
      <c r="A379" s="306" t="s">
        <v>44</v>
      </c>
      <c r="B379" s="306"/>
      <c r="C379" s="126"/>
      <c r="N379" s="38"/>
      <c r="O379" s="306" t="str">
        <f t="shared" si="74"/>
        <v>3.3.I.A Bridge Plans</v>
      </c>
      <c r="P379" s="306"/>
      <c r="Q379" s="156"/>
      <c r="R379" s="108"/>
      <c r="S379" s="50"/>
      <c r="Z379" s="148"/>
      <c r="AA379" s="51"/>
      <c r="AB379" s="306" t="str">
        <f t="shared" si="75"/>
        <v>3.3.I.A Bridge Plans</v>
      </c>
      <c r="AC379" s="306"/>
      <c r="AD379" s="34"/>
      <c r="AE379" s="18"/>
      <c r="AF379" s="50"/>
      <c r="AG379" s="50"/>
      <c r="AH379" s="50"/>
      <c r="AK379" s="50"/>
      <c r="AL379" s="50"/>
      <c r="AM379" s="50"/>
    </row>
    <row r="380" spans="1:39" ht="14.25" customHeight="1" x14ac:dyDescent="0.25">
      <c r="A380" s="306" t="s">
        <v>45</v>
      </c>
      <c r="B380" s="306"/>
      <c r="C380" s="126"/>
      <c r="N380" s="38"/>
      <c r="O380" s="306" t="str">
        <f t="shared" si="74"/>
        <v>3.3.I.B Structure Rating</v>
      </c>
      <c r="P380" s="306"/>
      <c r="Q380" s="156"/>
      <c r="R380" s="108"/>
      <c r="S380" s="50"/>
      <c r="Z380" s="148"/>
      <c r="AA380" s="51"/>
      <c r="AB380" s="306" t="str">
        <f t="shared" si="75"/>
        <v>3.3.I.B Structure Rating</v>
      </c>
      <c r="AC380" s="306"/>
      <c r="AD380" s="34"/>
      <c r="AE380" s="18"/>
      <c r="AF380" s="50"/>
      <c r="AG380" s="50"/>
      <c r="AH380" s="50"/>
      <c r="AK380" s="50"/>
      <c r="AL380" s="50"/>
      <c r="AM380" s="50"/>
    </row>
    <row r="381" spans="1:39" ht="14.25" customHeight="1" x14ac:dyDescent="0.25">
      <c r="A381" s="318" t="s">
        <v>46</v>
      </c>
      <c r="B381" s="318"/>
      <c r="C381" s="125"/>
      <c r="D381" s="132"/>
      <c r="E381" s="133"/>
      <c r="F381" s="133"/>
      <c r="G381" s="133"/>
      <c r="H381" s="133"/>
      <c r="I381" s="133"/>
      <c r="J381" s="133"/>
      <c r="K381" s="133"/>
      <c r="L381" s="99"/>
      <c r="M381" s="216"/>
      <c r="N381" s="38"/>
      <c r="O381" s="318" t="str">
        <f t="shared" si="74"/>
        <v>3.3.J - Utilities</v>
      </c>
      <c r="P381" s="318"/>
      <c r="Q381" s="155"/>
      <c r="R381" s="233"/>
      <c r="S381" s="63"/>
      <c r="T381" s="251"/>
      <c r="U381" s="251"/>
      <c r="V381" s="251"/>
      <c r="W381" s="251"/>
      <c r="X381" s="251"/>
      <c r="Y381" s="251"/>
      <c r="Z381" s="252"/>
      <c r="AA381" s="51"/>
      <c r="AB381" s="318" t="str">
        <f t="shared" si="75"/>
        <v>3.3.J - Utilities</v>
      </c>
      <c r="AC381" s="318"/>
      <c r="AD381" s="61"/>
      <c r="AE381" s="62"/>
      <c r="AF381" s="63"/>
      <c r="AG381" s="63"/>
      <c r="AH381" s="63"/>
      <c r="AI381" s="63"/>
      <c r="AJ381" s="63"/>
      <c r="AK381" s="63"/>
      <c r="AL381" s="63"/>
      <c r="AM381" s="63"/>
    </row>
    <row r="382" spans="1:39" ht="14.25" customHeight="1" x14ac:dyDescent="0.25">
      <c r="A382" s="306" t="s">
        <v>47</v>
      </c>
      <c r="B382" s="306"/>
      <c r="C382" s="126"/>
      <c r="N382" s="38"/>
      <c r="O382" s="306" t="str">
        <f t="shared" si="74"/>
        <v>3.3.J.A - Utility Coordination and Documentation</v>
      </c>
      <c r="P382" s="306"/>
      <c r="Q382" s="156"/>
      <c r="R382" s="108"/>
      <c r="S382" s="50"/>
      <c r="Z382" s="148"/>
      <c r="AA382" s="51"/>
      <c r="AB382" s="306" t="str">
        <f t="shared" si="75"/>
        <v>3.3.J.A - Utility Coordination and Documentation</v>
      </c>
      <c r="AC382" s="306"/>
      <c r="AD382" s="34"/>
      <c r="AE382" s="18"/>
      <c r="AF382" s="50"/>
      <c r="AG382" s="50"/>
      <c r="AH382" s="50"/>
      <c r="AK382" s="50"/>
      <c r="AL382" s="50"/>
      <c r="AM382" s="50"/>
    </row>
    <row r="383" spans="1:39" ht="14.25" customHeight="1" x14ac:dyDescent="0.25">
      <c r="A383" s="306" t="s">
        <v>48</v>
      </c>
      <c r="B383" s="306"/>
      <c r="C383" s="126"/>
      <c r="N383" s="38"/>
      <c r="O383" s="306" t="str">
        <f t="shared" si="74"/>
        <v>3.3.J.B - Water Works Plan</v>
      </c>
      <c r="P383" s="306"/>
      <c r="Q383" s="156"/>
      <c r="R383" s="108"/>
      <c r="S383" s="50"/>
      <c r="Z383" s="148"/>
      <c r="AA383" s="51"/>
      <c r="AB383" s="306" t="str">
        <f t="shared" si="75"/>
        <v>3.3.J.B - Water Works Plan</v>
      </c>
      <c r="AC383" s="306"/>
      <c r="AD383" s="34"/>
      <c r="AE383" s="18"/>
      <c r="AF383" s="50"/>
      <c r="AG383" s="50"/>
      <c r="AH383" s="50"/>
      <c r="AK383" s="50"/>
      <c r="AL383" s="50"/>
      <c r="AM383" s="50"/>
    </row>
    <row r="384" spans="1:39" ht="14.25" customHeight="1" x14ac:dyDescent="0.25">
      <c r="A384" s="306" t="s">
        <v>49</v>
      </c>
      <c r="B384" s="306"/>
      <c r="C384" s="126"/>
      <c r="N384" s="38"/>
      <c r="O384" s="306" t="str">
        <f t="shared" si="74"/>
        <v>3.3.J.C - Water Works Details &amp; Notes</v>
      </c>
      <c r="P384" s="306"/>
      <c r="Q384" s="156"/>
      <c r="R384" s="108"/>
      <c r="S384" s="50"/>
      <c r="Z384" s="148"/>
      <c r="AA384" s="51"/>
      <c r="AB384" s="306" t="str">
        <f t="shared" si="75"/>
        <v>3.3.J.C - Water Works Details &amp; Notes</v>
      </c>
      <c r="AC384" s="306"/>
      <c r="AD384" s="34"/>
      <c r="AE384" s="18"/>
      <c r="AF384" s="50"/>
      <c r="AG384" s="50"/>
      <c r="AH384" s="50"/>
      <c r="AK384" s="50"/>
      <c r="AL384" s="50"/>
      <c r="AM384" s="50"/>
    </row>
    <row r="385" spans="1:39" ht="14.25" customHeight="1" x14ac:dyDescent="0.25">
      <c r="A385" s="306" t="s">
        <v>50</v>
      </c>
      <c r="B385" s="306"/>
      <c r="C385" s="126"/>
      <c r="N385" s="38"/>
      <c r="O385" s="306" t="str">
        <f t="shared" si="74"/>
        <v>3.3.J.D - Sanitary Sewer Plans</v>
      </c>
      <c r="P385" s="306"/>
      <c r="Q385" s="156"/>
      <c r="R385" s="108"/>
      <c r="S385" s="50"/>
      <c r="Z385" s="148"/>
      <c r="AA385" s="51"/>
      <c r="AB385" s="306" t="str">
        <f t="shared" si="75"/>
        <v>3.3.J.D - Sanitary Sewer Plans</v>
      </c>
      <c r="AC385" s="306"/>
      <c r="AD385" s="34"/>
      <c r="AE385" s="18"/>
      <c r="AF385" s="50"/>
      <c r="AG385" s="50"/>
      <c r="AH385" s="50"/>
      <c r="AK385" s="50"/>
      <c r="AL385" s="50"/>
      <c r="AM385" s="50"/>
    </row>
    <row r="386" spans="1:39" ht="14.25" customHeight="1" x14ac:dyDescent="0.25">
      <c r="A386" s="318" t="s">
        <v>51</v>
      </c>
      <c r="B386" s="318"/>
      <c r="C386" s="125"/>
      <c r="D386" s="132"/>
      <c r="E386" s="133"/>
      <c r="F386" s="133"/>
      <c r="G386" s="133"/>
      <c r="H386" s="133"/>
      <c r="I386" s="133"/>
      <c r="J386" s="133"/>
      <c r="K386" s="133"/>
      <c r="L386" s="99"/>
      <c r="M386" s="216"/>
      <c r="N386" s="38"/>
      <c r="O386" s="318" t="str">
        <f t="shared" si="74"/>
        <v>3.3.K - Geotechnical Services</v>
      </c>
      <c r="P386" s="318"/>
      <c r="Q386" s="155"/>
      <c r="R386" s="233"/>
      <c r="S386" s="63"/>
      <c r="T386" s="251"/>
      <c r="U386" s="251"/>
      <c r="V386" s="251"/>
      <c r="W386" s="251"/>
      <c r="X386" s="251"/>
      <c r="Y386" s="251"/>
      <c r="Z386" s="252"/>
      <c r="AA386" s="51"/>
      <c r="AB386" s="318" t="str">
        <f t="shared" si="75"/>
        <v>3.3.K - Geotechnical Services</v>
      </c>
      <c r="AC386" s="318"/>
      <c r="AD386" s="61"/>
      <c r="AE386" s="62"/>
      <c r="AF386" s="63"/>
      <c r="AG386" s="63"/>
      <c r="AH386" s="63"/>
      <c r="AI386" s="63"/>
      <c r="AJ386" s="63"/>
      <c r="AK386" s="63"/>
      <c r="AL386" s="63"/>
      <c r="AM386" s="63"/>
    </row>
    <row r="387" spans="1:39" ht="14.25" customHeight="1" thickBot="1" x14ac:dyDescent="0.3">
      <c r="A387" s="312" t="s">
        <v>52</v>
      </c>
      <c r="B387" s="312"/>
      <c r="C387" s="190"/>
      <c r="D387" s="179"/>
      <c r="E387" s="179"/>
      <c r="F387" s="179"/>
      <c r="G387" s="179"/>
      <c r="H387" s="179"/>
      <c r="I387" s="179"/>
      <c r="J387" s="179"/>
      <c r="K387" s="179"/>
      <c r="L387" s="180"/>
      <c r="M387" s="181"/>
      <c r="N387" s="182"/>
      <c r="O387" s="312" t="str">
        <f t="shared" si="74"/>
        <v>3.3.K.A - Finalize Geotechnical Investigation and Report</v>
      </c>
      <c r="P387" s="312"/>
      <c r="Q387" s="191"/>
      <c r="R387" s="184"/>
      <c r="S387" s="185"/>
      <c r="T387" s="186"/>
      <c r="U387" s="186"/>
      <c r="V387" s="186"/>
      <c r="W387" s="186"/>
      <c r="X387" s="186"/>
      <c r="Y387" s="186"/>
      <c r="Z387" s="187"/>
      <c r="AA387" s="188"/>
      <c r="AB387" s="312" t="str">
        <f t="shared" si="75"/>
        <v>3.3.K.A - Finalize Geotechnical Investigation and Report</v>
      </c>
      <c r="AC387" s="312"/>
      <c r="AD387" s="192"/>
      <c r="AE387" s="185"/>
      <c r="AF387" s="185"/>
      <c r="AG387" s="185"/>
      <c r="AH387" s="185"/>
      <c r="AI387" s="185"/>
      <c r="AJ387" s="185"/>
      <c r="AK387" s="185"/>
      <c r="AL387" s="185"/>
      <c r="AM387" s="185"/>
    </row>
    <row r="388" spans="1:39" s="50" customFormat="1" ht="18" customHeight="1" x14ac:dyDescent="0.25">
      <c r="A388" s="320" t="s">
        <v>353</v>
      </c>
      <c r="B388" s="320"/>
      <c r="C388" s="129"/>
      <c r="D388" s="73"/>
      <c r="E388" s="74"/>
      <c r="F388" s="74"/>
      <c r="G388" s="74"/>
      <c r="H388" s="74"/>
      <c r="I388" s="74"/>
      <c r="J388" s="74"/>
      <c r="K388" s="74"/>
      <c r="L388" s="97"/>
      <c r="M388" s="215"/>
      <c r="N388" s="38"/>
      <c r="O388" s="320" t="str">
        <f t="shared" si="74"/>
        <v>TOTAL 3.3 - Stage2</v>
      </c>
      <c r="P388" s="320"/>
      <c r="Q388" s="159"/>
      <c r="R388" s="110"/>
      <c r="S388" s="54"/>
      <c r="T388" s="113"/>
      <c r="U388" s="113"/>
      <c r="V388" s="113"/>
      <c r="W388" s="113"/>
      <c r="X388" s="113"/>
      <c r="Y388" s="113"/>
      <c r="Z388" s="149"/>
      <c r="AA388" s="51"/>
      <c r="AB388" s="320" t="str">
        <f t="shared" si="75"/>
        <v>TOTAL 3.3 - Stage2</v>
      </c>
      <c r="AC388" s="320"/>
      <c r="AD388" s="69"/>
      <c r="AE388" s="53"/>
      <c r="AF388" s="54"/>
      <c r="AG388" s="54"/>
      <c r="AH388" s="54"/>
      <c r="AI388" s="54"/>
      <c r="AJ388" s="54"/>
      <c r="AK388" s="54"/>
      <c r="AL388" s="54"/>
      <c r="AM388" s="54"/>
    </row>
    <row r="389" spans="1:39" x14ac:dyDescent="0.25">
      <c r="A389" s="316"/>
      <c r="B389" s="316"/>
      <c r="C389" s="121"/>
      <c r="N389" s="38"/>
      <c r="O389" s="316"/>
      <c r="P389" s="316"/>
      <c r="Q389" s="151"/>
      <c r="R389" s="108"/>
      <c r="S389" s="50"/>
      <c r="Z389" s="148"/>
      <c r="AA389" s="51"/>
      <c r="AB389" s="316"/>
      <c r="AC389" s="316"/>
      <c r="AD389" s="35"/>
      <c r="AE389" s="18"/>
      <c r="AF389" s="50"/>
      <c r="AG389" s="50"/>
      <c r="AH389" s="50"/>
      <c r="AK389" s="50"/>
      <c r="AL389" s="50"/>
      <c r="AM389" s="50"/>
    </row>
    <row r="390" spans="1:39" ht="15" customHeight="1" x14ac:dyDescent="0.25">
      <c r="A390" s="314" t="s">
        <v>179</v>
      </c>
      <c r="B390" s="314"/>
      <c r="C390" s="122"/>
      <c r="D390" s="73"/>
      <c r="E390" s="74"/>
      <c r="F390" s="74"/>
      <c r="G390" s="74"/>
      <c r="H390" s="74"/>
      <c r="I390" s="74"/>
      <c r="J390" s="74"/>
      <c r="K390" s="74"/>
      <c r="L390" s="97"/>
      <c r="M390" s="215"/>
      <c r="N390" s="38"/>
      <c r="O390" s="314" t="str">
        <f t="shared" si="74"/>
        <v>3.4 - Right of Way Plans</v>
      </c>
      <c r="P390" s="314"/>
      <c r="Q390" s="152"/>
      <c r="R390" s="110"/>
      <c r="S390" s="54"/>
      <c r="T390" s="113"/>
      <c r="U390" s="113"/>
      <c r="V390" s="113"/>
      <c r="W390" s="113"/>
      <c r="X390" s="113"/>
      <c r="Y390" s="113"/>
      <c r="Z390" s="149"/>
      <c r="AA390" s="51"/>
      <c r="AB390" s="314" t="str">
        <f t="shared" si="75"/>
        <v>3.4 - Right of Way Plans</v>
      </c>
      <c r="AC390" s="314"/>
      <c r="AD390" s="52"/>
      <c r="AE390" s="53"/>
      <c r="AF390" s="54"/>
      <c r="AG390" s="54"/>
      <c r="AH390" s="54"/>
      <c r="AI390" s="54"/>
      <c r="AJ390" s="54"/>
      <c r="AK390" s="54"/>
      <c r="AL390" s="54"/>
      <c r="AM390" s="54"/>
    </row>
    <row r="391" spans="1:39" ht="14.25" customHeight="1" x14ac:dyDescent="0.25">
      <c r="A391" s="322" t="s">
        <v>53</v>
      </c>
      <c r="B391" s="322"/>
      <c r="C391" s="123"/>
      <c r="N391" s="38"/>
      <c r="O391" s="322" t="str">
        <f t="shared" si="74"/>
        <v>3.4.A Conceptual Right of Way Plan Review</v>
      </c>
      <c r="P391" s="322"/>
      <c r="Q391" s="153"/>
      <c r="R391" s="108"/>
      <c r="S391" s="50"/>
      <c r="Z391" s="148"/>
      <c r="AA391" s="51"/>
      <c r="AB391" s="322" t="str">
        <f t="shared" si="75"/>
        <v>3.4.A Conceptual Right of Way Plan Review</v>
      </c>
      <c r="AC391" s="322"/>
      <c r="AD391" s="33"/>
      <c r="AE391" s="18"/>
      <c r="AF391" s="50"/>
      <c r="AG391" s="50"/>
      <c r="AH391" s="50"/>
      <c r="AK391" s="50"/>
      <c r="AL391" s="50"/>
      <c r="AM391" s="50"/>
    </row>
    <row r="392" spans="1:39" ht="14.25" customHeight="1" x14ac:dyDescent="0.25">
      <c r="A392" s="318" t="s">
        <v>54</v>
      </c>
      <c r="B392" s="318"/>
      <c r="C392" s="125"/>
      <c r="D392" s="132"/>
      <c r="E392" s="133"/>
      <c r="F392" s="133"/>
      <c r="G392" s="133"/>
      <c r="H392" s="133"/>
      <c r="I392" s="133"/>
      <c r="J392" s="133"/>
      <c r="K392" s="133"/>
      <c r="L392" s="99"/>
      <c r="M392" s="216"/>
      <c r="N392" s="38"/>
      <c r="O392" s="318" t="str">
        <f t="shared" si="74"/>
        <v>3.4.B - Preliminary Right of Way Plans</v>
      </c>
      <c r="P392" s="318"/>
      <c r="Q392" s="155"/>
      <c r="R392" s="233"/>
      <c r="S392" s="63"/>
      <c r="T392" s="251"/>
      <c r="U392" s="251"/>
      <c r="V392" s="251"/>
      <c r="W392" s="251"/>
      <c r="X392" s="251"/>
      <c r="Y392" s="251"/>
      <c r="Z392" s="252"/>
      <c r="AA392" s="51"/>
      <c r="AB392" s="318" t="str">
        <f t="shared" si="75"/>
        <v>3.4.B - Preliminary Right of Way Plans</v>
      </c>
      <c r="AC392" s="318"/>
      <c r="AD392" s="61"/>
      <c r="AE392" s="62"/>
      <c r="AF392" s="63"/>
      <c r="AG392" s="63"/>
      <c r="AH392" s="63"/>
      <c r="AI392" s="63"/>
      <c r="AJ392" s="63"/>
      <c r="AK392" s="63"/>
      <c r="AL392" s="63"/>
      <c r="AM392" s="63"/>
    </row>
    <row r="393" spans="1:39" ht="14.25" customHeight="1" x14ac:dyDescent="0.25">
      <c r="A393" s="306" t="s">
        <v>55</v>
      </c>
      <c r="B393" s="306"/>
      <c r="C393" s="126"/>
      <c r="N393" s="38"/>
      <c r="O393" s="306" t="str">
        <f t="shared" si="74"/>
        <v>3.4.B.A - Legend Sheet</v>
      </c>
      <c r="P393" s="306"/>
      <c r="Q393" s="156"/>
      <c r="R393" s="108"/>
      <c r="S393" s="50"/>
      <c r="Z393" s="148"/>
      <c r="AA393" s="51"/>
      <c r="AB393" s="306" t="str">
        <f t="shared" si="75"/>
        <v>3.4.B.A - Legend Sheet</v>
      </c>
      <c r="AC393" s="306"/>
      <c r="AD393" s="34"/>
      <c r="AE393" s="18"/>
      <c r="AF393" s="50"/>
      <c r="AG393" s="50"/>
      <c r="AH393" s="50"/>
      <c r="AK393" s="50"/>
      <c r="AL393" s="50"/>
      <c r="AM393" s="50"/>
    </row>
    <row r="394" spans="1:39" ht="14.25" customHeight="1" x14ac:dyDescent="0.25">
      <c r="A394" s="306" t="s">
        <v>56</v>
      </c>
      <c r="B394" s="306"/>
      <c r="C394" s="126"/>
      <c r="N394" s="38"/>
      <c r="O394" s="306" t="str">
        <f t="shared" si="74"/>
        <v>3.4.B.B - Centerline Survey Plat</v>
      </c>
      <c r="P394" s="306"/>
      <c r="Q394" s="156"/>
      <c r="R394" s="108"/>
      <c r="S394" s="50"/>
      <c r="Z394" s="148"/>
      <c r="AA394" s="51"/>
      <c r="AB394" s="306" t="str">
        <f t="shared" si="75"/>
        <v>3.4.B.B - Centerline Survey Plat</v>
      </c>
      <c r="AC394" s="306"/>
      <c r="AD394" s="34"/>
      <c r="AE394" s="18"/>
      <c r="AF394" s="50"/>
      <c r="AG394" s="50"/>
      <c r="AH394" s="50"/>
      <c r="AK394" s="50"/>
      <c r="AL394" s="50"/>
      <c r="AM394" s="50"/>
    </row>
    <row r="395" spans="1:39" ht="14.25" customHeight="1" x14ac:dyDescent="0.25">
      <c r="A395" s="306" t="s">
        <v>57</v>
      </c>
      <c r="B395" s="306"/>
      <c r="C395" s="126"/>
      <c r="N395" s="38"/>
      <c r="O395" s="306" t="str">
        <f t="shared" si="74"/>
        <v>3.4.B.C - Property Map</v>
      </c>
      <c r="P395" s="306"/>
      <c r="Q395" s="156"/>
      <c r="R395" s="108"/>
      <c r="S395" s="50"/>
      <c r="Z395" s="148"/>
      <c r="AA395" s="51"/>
      <c r="AB395" s="306" t="str">
        <f t="shared" si="75"/>
        <v>3.4.B.C - Property Map</v>
      </c>
      <c r="AC395" s="306"/>
      <c r="AD395" s="34"/>
      <c r="AE395" s="18"/>
      <c r="AF395" s="50"/>
      <c r="AG395" s="50"/>
      <c r="AH395" s="50"/>
      <c r="AK395" s="50"/>
      <c r="AL395" s="50"/>
      <c r="AM395" s="50"/>
    </row>
    <row r="396" spans="1:39" ht="14.25" customHeight="1" x14ac:dyDescent="0.25">
      <c r="A396" s="306" t="s">
        <v>58</v>
      </c>
      <c r="B396" s="306"/>
      <c r="C396" s="126"/>
      <c r="N396" s="38"/>
      <c r="O396" s="306" t="str">
        <f t="shared" si="74"/>
        <v>3.4.B.D - Summary of Additional Right of Way</v>
      </c>
      <c r="P396" s="306"/>
      <c r="Q396" s="156"/>
      <c r="R396" s="108"/>
      <c r="S396" s="50"/>
      <c r="Z396" s="148"/>
      <c r="AA396" s="51"/>
      <c r="AB396" s="306" t="str">
        <f t="shared" si="75"/>
        <v>3.4.B.D - Summary of Additional Right of Way</v>
      </c>
      <c r="AC396" s="306"/>
      <c r="AD396" s="34"/>
      <c r="AE396" s="18"/>
      <c r="AF396" s="50"/>
      <c r="AG396" s="50"/>
      <c r="AH396" s="50"/>
      <c r="AK396" s="50"/>
      <c r="AL396" s="50"/>
      <c r="AM396" s="50"/>
    </row>
    <row r="397" spans="1:39" ht="14.25" customHeight="1" x14ac:dyDescent="0.25">
      <c r="A397" s="306" t="s">
        <v>59</v>
      </c>
      <c r="B397" s="306"/>
      <c r="C397" s="126"/>
      <c r="N397" s="38"/>
      <c r="O397" s="306" t="str">
        <f t="shared" si="74"/>
        <v>3.4.B.E - Detailed ROW Plan Sheets</v>
      </c>
      <c r="P397" s="306"/>
      <c r="Q397" s="156"/>
      <c r="R397" s="108"/>
      <c r="S397" s="50"/>
      <c r="Z397" s="148"/>
      <c r="AA397" s="51"/>
      <c r="AB397" s="306" t="str">
        <f t="shared" si="75"/>
        <v>3.4.B.E - Detailed ROW Plan Sheets</v>
      </c>
      <c r="AC397" s="306"/>
      <c r="AD397" s="34"/>
      <c r="AE397" s="18"/>
      <c r="AF397" s="50"/>
      <c r="AG397" s="50"/>
      <c r="AH397" s="50"/>
      <c r="AK397" s="50"/>
      <c r="AL397" s="50"/>
      <c r="AM397" s="50"/>
    </row>
    <row r="398" spans="1:39" ht="14.25" customHeight="1" x14ac:dyDescent="0.25">
      <c r="A398" s="306" t="s">
        <v>60</v>
      </c>
      <c r="B398" s="306"/>
      <c r="C398" s="126"/>
      <c r="N398" s="38"/>
      <c r="O398" s="306" t="str">
        <f t="shared" si="74"/>
        <v>3.4.B.F - Special Plats</v>
      </c>
      <c r="P398" s="306"/>
      <c r="Q398" s="156"/>
      <c r="R398" s="108"/>
      <c r="S398" s="50"/>
      <c r="Z398" s="148"/>
      <c r="AA398" s="51"/>
      <c r="AB398" s="306" t="str">
        <f t="shared" si="75"/>
        <v>3.4.B.F - Special Plats</v>
      </c>
      <c r="AC398" s="306"/>
      <c r="AD398" s="34"/>
      <c r="AE398" s="18"/>
      <c r="AF398" s="50"/>
      <c r="AG398" s="50"/>
      <c r="AH398" s="50"/>
      <c r="AK398" s="50"/>
      <c r="AL398" s="50"/>
      <c r="AM398" s="50"/>
    </row>
    <row r="399" spans="1:39" ht="14.25" customHeight="1" x14ac:dyDescent="0.25">
      <c r="A399" s="306" t="s">
        <v>61</v>
      </c>
      <c r="B399" s="306"/>
      <c r="C399" s="126"/>
      <c r="N399" s="38"/>
      <c r="O399" s="306" t="str">
        <f t="shared" si="74"/>
        <v>3.4.B.G - Legal Descriptions and Closure Calculations</v>
      </c>
      <c r="P399" s="306"/>
      <c r="Q399" s="156"/>
      <c r="R399" s="108"/>
      <c r="S399" s="50"/>
      <c r="Z399" s="148"/>
      <c r="AA399" s="51"/>
      <c r="AB399" s="306" t="str">
        <f t="shared" si="75"/>
        <v>3.4.B.G - Legal Descriptions and Closure Calculations</v>
      </c>
      <c r="AC399" s="306"/>
      <c r="AD399" s="34"/>
      <c r="AE399" s="18"/>
      <c r="AF399" s="50"/>
      <c r="AG399" s="50"/>
      <c r="AH399" s="50"/>
      <c r="AK399" s="50"/>
      <c r="AL399" s="50"/>
      <c r="AM399" s="50"/>
    </row>
    <row r="400" spans="1:39" ht="14.25" customHeight="1" x14ac:dyDescent="0.25">
      <c r="A400" s="306" t="s">
        <v>62</v>
      </c>
      <c r="B400" s="306"/>
      <c r="C400" s="126"/>
      <c r="N400" s="38"/>
      <c r="O400" s="306" t="str">
        <f t="shared" si="74"/>
        <v>3.4.B.H - Right-of-Way Acquisition Estimate</v>
      </c>
      <c r="P400" s="306"/>
      <c r="Q400" s="156"/>
      <c r="R400" s="108"/>
      <c r="S400" s="50"/>
      <c r="Z400" s="148"/>
      <c r="AA400" s="51"/>
      <c r="AB400" s="306" t="str">
        <f t="shared" si="75"/>
        <v>3.4.B.H - Right-of-Way Acquisition Estimate</v>
      </c>
      <c r="AC400" s="306"/>
      <c r="AD400" s="34"/>
      <c r="AE400" s="18"/>
      <c r="AF400" s="50"/>
      <c r="AG400" s="50"/>
      <c r="AH400" s="50"/>
      <c r="AK400" s="50"/>
      <c r="AL400" s="50"/>
      <c r="AM400" s="50"/>
    </row>
    <row r="401" spans="1:39" ht="14.25" customHeight="1" x14ac:dyDescent="0.25">
      <c r="A401" s="306" t="s">
        <v>63</v>
      </c>
      <c r="B401" s="306"/>
      <c r="C401" s="126"/>
      <c r="N401" s="38"/>
      <c r="O401" s="306" t="str">
        <f t="shared" si="74"/>
        <v>3.4.B.I - Field Review</v>
      </c>
      <c r="P401" s="306"/>
      <c r="Q401" s="156"/>
      <c r="R401" s="108"/>
      <c r="S401" s="50"/>
      <c r="Z401" s="148"/>
      <c r="AA401" s="51"/>
      <c r="AB401" s="306" t="str">
        <f t="shared" si="75"/>
        <v>3.4.B.I - Field Review</v>
      </c>
      <c r="AC401" s="306"/>
      <c r="AD401" s="34"/>
      <c r="AE401" s="18"/>
      <c r="AF401" s="50"/>
      <c r="AG401" s="50"/>
      <c r="AH401" s="50"/>
      <c r="AK401" s="50"/>
      <c r="AL401" s="50"/>
      <c r="AM401" s="50"/>
    </row>
    <row r="402" spans="1:39" ht="14.25" customHeight="1" x14ac:dyDescent="0.25">
      <c r="A402" s="318" t="s">
        <v>64</v>
      </c>
      <c r="B402" s="318"/>
      <c r="C402" s="125"/>
      <c r="D402" s="132"/>
      <c r="E402" s="133"/>
      <c r="F402" s="133"/>
      <c r="G402" s="133"/>
      <c r="H402" s="133"/>
      <c r="I402" s="133"/>
      <c r="J402" s="133"/>
      <c r="K402" s="133"/>
      <c r="L402" s="99"/>
      <c r="M402" s="216"/>
      <c r="N402" s="38"/>
      <c r="O402" s="318" t="str">
        <f t="shared" si="74"/>
        <v>3.4.C - Final Right of Way Plans</v>
      </c>
      <c r="P402" s="318"/>
      <c r="Q402" s="155"/>
      <c r="R402" s="233"/>
      <c r="S402" s="63"/>
      <c r="T402" s="251"/>
      <c r="U402" s="251"/>
      <c r="V402" s="251"/>
      <c r="W402" s="251"/>
      <c r="X402" s="251"/>
      <c r="Y402" s="251"/>
      <c r="Z402" s="252"/>
      <c r="AA402" s="51"/>
      <c r="AB402" s="318" t="str">
        <f t="shared" si="75"/>
        <v>3.4.C - Final Right of Way Plans</v>
      </c>
      <c r="AC402" s="318"/>
      <c r="AD402" s="61"/>
      <c r="AE402" s="62"/>
      <c r="AF402" s="63"/>
      <c r="AG402" s="63"/>
      <c r="AH402" s="63"/>
      <c r="AI402" s="63"/>
      <c r="AJ402" s="63"/>
      <c r="AK402" s="63"/>
      <c r="AL402" s="63"/>
      <c r="AM402" s="63"/>
    </row>
    <row r="403" spans="1:39" ht="14.25" customHeight="1" x14ac:dyDescent="0.25">
      <c r="A403" s="306" t="s">
        <v>534</v>
      </c>
      <c r="B403" s="306"/>
      <c r="C403" s="126"/>
      <c r="N403" s="38"/>
      <c r="O403" s="306" t="str">
        <f t="shared" si="74"/>
        <v>3.4.C.A - Final Right of Way Plans</v>
      </c>
      <c r="P403" s="306"/>
      <c r="Q403" s="156"/>
      <c r="R403" s="108"/>
      <c r="S403" s="50"/>
      <c r="Z403" s="148"/>
      <c r="AA403" s="51"/>
      <c r="AB403" s="306" t="str">
        <f t="shared" si="75"/>
        <v>3.4.C.A - Final Right of Way Plans</v>
      </c>
      <c r="AC403" s="306"/>
      <c r="AD403" s="34"/>
      <c r="AE403" s="18"/>
      <c r="AF403" s="50"/>
      <c r="AG403" s="50"/>
      <c r="AH403" s="50"/>
      <c r="AK403" s="50"/>
      <c r="AL403" s="50"/>
      <c r="AM403" s="50"/>
    </row>
    <row r="404" spans="1:39" ht="14.25" customHeight="1" x14ac:dyDescent="0.25">
      <c r="A404" s="306" t="s">
        <v>535</v>
      </c>
      <c r="B404" s="306"/>
      <c r="C404" s="126"/>
      <c r="N404" s="38"/>
      <c r="O404" s="306" t="str">
        <f t="shared" si="74"/>
        <v>3.4.C.B - Field Review &amp; Verify Property Owners</v>
      </c>
      <c r="P404" s="306"/>
      <c r="Q404" s="156"/>
      <c r="R404" s="108"/>
      <c r="S404" s="50"/>
      <c r="Z404" s="148"/>
      <c r="AA404" s="51"/>
      <c r="AB404" s="306" t="str">
        <f t="shared" si="75"/>
        <v>3.4.C.B - Field Review &amp; Verify Property Owners</v>
      </c>
      <c r="AC404" s="306"/>
      <c r="AD404" s="34"/>
      <c r="AE404" s="18"/>
      <c r="AF404" s="50"/>
      <c r="AG404" s="50"/>
      <c r="AH404" s="50"/>
      <c r="AK404" s="50"/>
      <c r="AL404" s="50"/>
      <c r="AM404" s="50"/>
    </row>
    <row r="405" spans="1:39" ht="14.25" customHeight="1" x14ac:dyDescent="0.25">
      <c r="A405" s="306" t="s">
        <v>463</v>
      </c>
      <c r="B405" s="306"/>
      <c r="C405" s="126"/>
      <c r="N405" s="38"/>
      <c r="O405" s="306" t="str">
        <f t="shared" si="74"/>
        <v>3.4.C.C - Record Centerline Plat and all appropriate documents</v>
      </c>
      <c r="P405" s="306"/>
      <c r="Q405" s="156"/>
      <c r="R405" s="108"/>
      <c r="S405" s="50"/>
      <c r="Z405" s="148"/>
      <c r="AA405" s="51"/>
      <c r="AB405" s="306" t="str">
        <f t="shared" si="75"/>
        <v>3.4.C.C - Record Centerline Plat and all appropriate documents</v>
      </c>
      <c r="AC405" s="306"/>
      <c r="AD405" s="34"/>
      <c r="AE405" s="18"/>
      <c r="AF405" s="50"/>
      <c r="AG405" s="50"/>
      <c r="AH405" s="50"/>
      <c r="AK405" s="50"/>
      <c r="AL405" s="50"/>
      <c r="AM405" s="50"/>
    </row>
    <row r="406" spans="1:39" ht="14.25" customHeight="1" thickBot="1" x14ac:dyDescent="0.3">
      <c r="A406" s="312" t="s">
        <v>65</v>
      </c>
      <c r="B406" s="312"/>
      <c r="C406" s="190"/>
      <c r="D406" s="179"/>
      <c r="E406" s="179"/>
      <c r="F406" s="179"/>
      <c r="G406" s="179"/>
      <c r="H406" s="179"/>
      <c r="I406" s="179"/>
      <c r="J406" s="179"/>
      <c r="K406" s="179"/>
      <c r="L406" s="180"/>
      <c r="M406" s="181"/>
      <c r="N406" s="182"/>
      <c r="O406" s="312" t="str">
        <f t="shared" si="74"/>
        <v>3.4.C.D - Set R/W Pins after acquisition</v>
      </c>
      <c r="P406" s="312"/>
      <c r="Q406" s="191"/>
      <c r="R406" s="184"/>
      <c r="S406" s="185"/>
      <c r="T406" s="186"/>
      <c r="U406" s="186"/>
      <c r="V406" s="186"/>
      <c r="W406" s="186"/>
      <c r="X406" s="186"/>
      <c r="Y406" s="186"/>
      <c r="Z406" s="187"/>
      <c r="AA406" s="188"/>
      <c r="AB406" s="312" t="str">
        <f t="shared" si="75"/>
        <v>3.4.C.D - Set R/W Pins after acquisition</v>
      </c>
      <c r="AC406" s="312"/>
      <c r="AD406" s="192"/>
      <c r="AE406" s="185"/>
      <c r="AF406" s="185"/>
      <c r="AG406" s="185"/>
      <c r="AH406" s="185"/>
      <c r="AI406" s="185"/>
      <c r="AJ406" s="185"/>
      <c r="AK406" s="185"/>
      <c r="AL406" s="185"/>
      <c r="AM406" s="185"/>
    </row>
    <row r="407" spans="1:39" s="50" customFormat="1" ht="15" customHeight="1" x14ac:dyDescent="0.25">
      <c r="A407" s="320" t="s">
        <v>354</v>
      </c>
      <c r="B407" s="320"/>
      <c r="C407" s="129"/>
      <c r="D407" s="73"/>
      <c r="E407" s="74"/>
      <c r="F407" s="74"/>
      <c r="G407" s="74"/>
      <c r="H407" s="74"/>
      <c r="I407" s="74"/>
      <c r="J407" s="74"/>
      <c r="K407" s="74"/>
      <c r="L407" s="97"/>
      <c r="M407" s="215"/>
      <c r="N407" s="38"/>
      <c r="O407" s="320" t="str">
        <f t="shared" si="74"/>
        <v>TOTAL 3.4 - Right of Way Plans</v>
      </c>
      <c r="P407" s="320"/>
      <c r="Q407" s="159"/>
      <c r="R407" s="110"/>
      <c r="S407" s="54"/>
      <c r="T407" s="113"/>
      <c r="U407" s="113"/>
      <c r="V407" s="113"/>
      <c r="W407" s="113"/>
      <c r="X407" s="113"/>
      <c r="Y407" s="113"/>
      <c r="Z407" s="149"/>
      <c r="AA407" s="51"/>
      <c r="AB407" s="320" t="str">
        <f t="shared" si="75"/>
        <v>TOTAL 3.4 - Right of Way Plans</v>
      </c>
      <c r="AC407" s="320"/>
      <c r="AD407" s="69"/>
      <c r="AE407" s="53"/>
      <c r="AF407" s="54"/>
      <c r="AG407" s="54"/>
      <c r="AH407" s="54"/>
      <c r="AI407" s="54"/>
      <c r="AJ407" s="54"/>
      <c r="AK407" s="54"/>
      <c r="AL407" s="54"/>
      <c r="AM407" s="54"/>
    </row>
    <row r="408" spans="1:39" x14ac:dyDescent="0.25">
      <c r="A408" s="316"/>
      <c r="B408" s="316"/>
      <c r="C408" s="121"/>
      <c r="N408" s="38"/>
      <c r="O408" s="316"/>
      <c r="P408" s="316"/>
      <c r="Q408" s="151"/>
      <c r="R408" s="108"/>
      <c r="S408" s="50"/>
      <c r="Z408" s="148"/>
      <c r="AA408" s="51"/>
      <c r="AB408" s="316"/>
      <c r="AC408" s="316"/>
      <c r="AD408" s="35"/>
      <c r="AE408" s="18"/>
      <c r="AF408" s="50"/>
      <c r="AG408" s="50"/>
      <c r="AH408" s="50"/>
      <c r="AK408" s="50"/>
      <c r="AL408" s="50"/>
      <c r="AM408" s="50"/>
    </row>
    <row r="409" spans="1:39" ht="15" customHeight="1" x14ac:dyDescent="0.25">
      <c r="A409" s="314" t="s">
        <v>66</v>
      </c>
      <c r="B409" s="314"/>
      <c r="C409" s="122"/>
      <c r="D409" s="73"/>
      <c r="E409" s="74"/>
      <c r="F409" s="74"/>
      <c r="G409" s="74"/>
      <c r="H409" s="74"/>
      <c r="I409" s="74"/>
      <c r="J409" s="74"/>
      <c r="K409" s="74"/>
      <c r="L409" s="97"/>
      <c r="M409" s="215"/>
      <c r="N409" s="38"/>
      <c r="O409" s="314" t="str">
        <f t="shared" si="74"/>
        <v>3.5 - Prepare Environmental Document</v>
      </c>
      <c r="P409" s="314"/>
      <c r="Q409" s="152"/>
      <c r="R409" s="110"/>
      <c r="S409" s="54"/>
      <c r="T409" s="113"/>
      <c r="U409" s="113"/>
      <c r="V409" s="113"/>
      <c r="W409" s="113"/>
      <c r="X409" s="113"/>
      <c r="Y409" s="113"/>
      <c r="Z409" s="149"/>
      <c r="AA409" s="51"/>
      <c r="AB409" s="314" t="str">
        <f t="shared" si="75"/>
        <v>3.5 - Prepare Environmental Document</v>
      </c>
      <c r="AC409" s="314"/>
      <c r="AD409" s="52"/>
      <c r="AE409" s="53"/>
      <c r="AF409" s="54"/>
      <c r="AG409" s="54"/>
      <c r="AH409" s="54"/>
      <c r="AI409" s="54"/>
      <c r="AJ409" s="54"/>
      <c r="AK409" s="54"/>
      <c r="AL409" s="54"/>
      <c r="AM409" s="54"/>
    </row>
    <row r="410" spans="1:39" ht="14.25" customHeight="1" thickBot="1" x14ac:dyDescent="0.3">
      <c r="A410" s="321" t="s">
        <v>334</v>
      </c>
      <c r="B410" s="321"/>
      <c r="C410" s="178"/>
      <c r="D410" s="179"/>
      <c r="E410" s="179"/>
      <c r="F410" s="179"/>
      <c r="G410" s="179"/>
      <c r="H410" s="179"/>
      <c r="I410" s="179"/>
      <c r="J410" s="179"/>
      <c r="K410" s="179"/>
      <c r="L410" s="180"/>
      <c r="M410" s="181"/>
      <c r="N410" s="182"/>
      <c r="O410" s="321" t="str">
        <f t="shared" si="74"/>
        <v>3.5.A - Prepare Environmental Document</v>
      </c>
      <c r="P410" s="321"/>
      <c r="Q410" s="183"/>
      <c r="R410" s="184"/>
      <c r="S410" s="185"/>
      <c r="T410" s="186"/>
      <c r="U410" s="186"/>
      <c r="V410" s="186"/>
      <c r="W410" s="186"/>
      <c r="X410" s="186"/>
      <c r="Y410" s="186"/>
      <c r="Z410" s="187"/>
      <c r="AA410" s="188"/>
      <c r="AB410" s="321" t="str">
        <f t="shared" si="75"/>
        <v>3.5.A - Prepare Environmental Document</v>
      </c>
      <c r="AC410" s="321"/>
      <c r="AD410" s="189"/>
      <c r="AE410" s="185"/>
      <c r="AF410" s="185"/>
      <c r="AG410" s="185"/>
      <c r="AH410" s="185"/>
      <c r="AI410" s="185"/>
      <c r="AJ410" s="185"/>
      <c r="AK410" s="185"/>
      <c r="AL410" s="185"/>
      <c r="AM410" s="185"/>
    </row>
    <row r="411" spans="1:39" s="50" customFormat="1" ht="15" customHeight="1" x14ac:dyDescent="0.25">
      <c r="A411" s="320" t="s">
        <v>355</v>
      </c>
      <c r="B411" s="320"/>
      <c r="C411" s="124"/>
      <c r="D411" s="73"/>
      <c r="E411" s="74"/>
      <c r="F411" s="74"/>
      <c r="G411" s="74"/>
      <c r="H411" s="74"/>
      <c r="I411" s="74"/>
      <c r="J411" s="74"/>
      <c r="K411" s="74"/>
      <c r="L411" s="97"/>
      <c r="M411" s="215"/>
      <c r="N411" s="38"/>
      <c r="O411" s="320" t="str">
        <f t="shared" si="74"/>
        <v>TOTAL 3.5 - Prepare Environmental Document</v>
      </c>
      <c r="P411" s="320"/>
      <c r="Q411" s="154"/>
      <c r="R411" s="110"/>
      <c r="S411" s="54"/>
      <c r="T411" s="113"/>
      <c r="U411" s="113"/>
      <c r="V411" s="113"/>
      <c r="W411" s="113"/>
      <c r="X411" s="113"/>
      <c r="Y411" s="113"/>
      <c r="Z411" s="149"/>
      <c r="AA411" s="51"/>
      <c r="AB411" s="320" t="str">
        <f t="shared" si="75"/>
        <v>TOTAL 3.5 - Prepare Environmental Document</v>
      </c>
      <c r="AC411" s="320"/>
      <c r="AD411" s="71"/>
      <c r="AE411" s="53"/>
      <c r="AF411" s="54"/>
      <c r="AG411" s="54"/>
      <c r="AH411" s="54"/>
      <c r="AI411" s="54"/>
      <c r="AJ411" s="54"/>
      <c r="AK411" s="54"/>
      <c r="AL411" s="54"/>
      <c r="AM411" s="54"/>
    </row>
    <row r="412" spans="1:39" x14ac:dyDescent="0.25">
      <c r="A412" s="316"/>
      <c r="B412" s="316"/>
      <c r="C412" s="121"/>
      <c r="N412" s="38"/>
      <c r="O412" s="316"/>
      <c r="P412" s="316"/>
      <c r="Q412" s="151"/>
      <c r="R412" s="108"/>
      <c r="S412" s="50"/>
      <c r="Z412" s="148"/>
      <c r="AA412" s="51"/>
      <c r="AB412" s="316"/>
      <c r="AC412" s="316"/>
      <c r="AD412" s="35"/>
      <c r="AE412" s="18"/>
      <c r="AF412" s="50"/>
      <c r="AG412" s="50"/>
      <c r="AH412" s="50"/>
      <c r="AK412" s="50"/>
      <c r="AL412" s="50"/>
      <c r="AM412" s="50"/>
    </row>
    <row r="413" spans="1:39" ht="15" customHeight="1" x14ac:dyDescent="0.25">
      <c r="A413" s="314" t="s">
        <v>67</v>
      </c>
      <c r="B413" s="314"/>
      <c r="C413" s="122"/>
      <c r="D413" s="73"/>
      <c r="E413" s="74"/>
      <c r="F413" s="74"/>
      <c r="G413" s="74"/>
      <c r="H413" s="74"/>
      <c r="I413" s="74"/>
      <c r="J413" s="74"/>
      <c r="K413" s="74"/>
      <c r="L413" s="97"/>
      <c r="M413" s="215"/>
      <c r="N413" s="38"/>
      <c r="O413" s="314" t="str">
        <f t="shared" si="74"/>
        <v>3.6 - Environmental Commitments and Plan Notes</v>
      </c>
      <c r="P413" s="314"/>
      <c r="Q413" s="152"/>
      <c r="R413" s="110"/>
      <c r="S413" s="54"/>
      <c r="T413" s="113"/>
      <c r="U413" s="113"/>
      <c r="V413" s="113"/>
      <c r="W413" s="113"/>
      <c r="X413" s="113"/>
      <c r="Y413" s="113"/>
      <c r="Z413" s="149"/>
      <c r="AA413" s="51"/>
      <c r="AB413" s="314" t="str">
        <f t="shared" si="75"/>
        <v>3.6 - Environmental Commitments and Plan Notes</v>
      </c>
      <c r="AC413" s="314"/>
      <c r="AD413" s="52"/>
      <c r="AE413" s="53"/>
      <c r="AF413" s="54"/>
      <c r="AG413" s="54"/>
      <c r="AH413" s="54"/>
      <c r="AI413" s="54"/>
      <c r="AJ413" s="54"/>
      <c r="AK413" s="54"/>
      <c r="AL413" s="54"/>
      <c r="AM413" s="54"/>
    </row>
    <row r="414" spans="1:39" ht="14.25" customHeight="1" thickBot="1" x14ac:dyDescent="0.3">
      <c r="A414" s="321" t="s">
        <v>335</v>
      </c>
      <c r="B414" s="321"/>
      <c r="C414" s="178"/>
      <c r="D414" s="179"/>
      <c r="E414" s="179"/>
      <c r="F414" s="179"/>
      <c r="G414" s="179"/>
      <c r="H414" s="179"/>
      <c r="I414" s="179"/>
      <c r="J414" s="179"/>
      <c r="K414" s="179"/>
      <c r="L414" s="180"/>
      <c r="M414" s="181"/>
      <c r="N414" s="182"/>
      <c r="O414" s="321" t="str">
        <f t="shared" si="74"/>
        <v>3.6.A - Environmental Commitment Plan Notes</v>
      </c>
      <c r="P414" s="321"/>
      <c r="Q414" s="183"/>
      <c r="R414" s="184"/>
      <c r="S414" s="185"/>
      <c r="T414" s="186"/>
      <c r="U414" s="186"/>
      <c r="V414" s="186"/>
      <c r="W414" s="186"/>
      <c r="X414" s="186"/>
      <c r="Y414" s="186"/>
      <c r="Z414" s="187"/>
      <c r="AA414" s="188"/>
      <c r="AB414" s="321" t="str">
        <f t="shared" si="75"/>
        <v>3.6.A - Environmental Commitment Plan Notes</v>
      </c>
      <c r="AC414" s="321"/>
      <c r="AD414" s="189"/>
      <c r="AE414" s="185"/>
      <c r="AF414" s="185"/>
      <c r="AG414" s="185"/>
      <c r="AH414" s="185"/>
      <c r="AI414" s="185"/>
      <c r="AJ414" s="185"/>
      <c r="AK414" s="185"/>
      <c r="AL414" s="185"/>
      <c r="AM414" s="185"/>
    </row>
    <row r="415" spans="1:39" s="50" customFormat="1" ht="15" customHeight="1" x14ac:dyDescent="0.25">
      <c r="A415" s="320" t="s">
        <v>356</v>
      </c>
      <c r="B415" s="320"/>
      <c r="C415" s="124"/>
      <c r="D415" s="73"/>
      <c r="E415" s="74"/>
      <c r="F415" s="74"/>
      <c r="G415" s="74"/>
      <c r="H415" s="74"/>
      <c r="I415" s="74"/>
      <c r="J415" s="74"/>
      <c r="K415" s="74"/>
      <c r="L415" s="97"/>
      <c r="M415" s="215"/>
      <c r="N415" s="38"/>
      <c r="O415" s="320" t="str">
        <f t="shared" si="74"/>
        <v>TOTAL 3.6 - Environmental Commitments and Plan Notes</v>
      </c>
      <c r="P415" s="320"/>
      <c r="Q415" s="154"/>
      <c r="R415" s="110"/>
      <c r="S415" s="54"/>
      <c r="T415" s="113"/>
      <c r="U415" s="113"/>
      <c r="V415" s="113"/>
      <c r="W415" s="113"/>
      <c r="X415" s="113"/>
      <c r="Y415" s="113"/>
      <c r="Z415" s="149"/>
      <c r="AA415" s="51"/>
      <c r="AB415" s="320" t="str">
        <f t="shared" si="75"/>
        <v>TOTAL 3.6 - Environmental Commitments and Plan Notes</v>
      </c>
      <c r="AC415" s="320"/>
      <c r="AD415" s="71"/>
      <c r="AE415" s="53"/>
      <c r="AF415" s="54"/>
      <c r="AG415" s="54"/>
      <c r="AH415" s="54"/>
      <c r="AI415" s="54"/>
      <c r="AJ415" s="54"/>
      <c r="AK415" s="54"/>
      <c r="AL415" s="54"/>
      <c r="AM415" s="54"/>
    </row>
    <row r="416" spans="1:39" x14ac:dyDescent="0.25">
      <c r="A416" s="316"/>
      <c r="B416" s="316"/>
      <c r="C416" s="121"/>
      <c r="N416" s="38"/>
      <c r="O416" s="316"/>
      <c r="P416" s="316"/>
      <c r="Q416" s="151"/>
      <c r="R416" s="108"/>
      <c r="S416" s="50"/>
      <c r="Z416" s="148"/>
      <c r="AA416" s="51"/>
      <c r="AB416" s="316"/>
      <c r="AC416" s="316"/>
      <c r="AD416" s="35"/>
      <c r="AE416" s="18"/>
      <c r="AF416" s="50"/>
      <c r="AG416" s="50"/>
      <c r="AH416" s="50"/>
      <c r="AK416" s="50"/>
      <c r="AL416" s="50"/>
      <c r="AM416" s="50"/>
    </row>
    <row r="417" spans="1:39" ht="15" customHeight="1" x14ac:dyDescent="0.25">
      <c r="A417" s="314" t="s">
        <v>68</v>
      </c>
      <c r="B417" s="314"/>
      <c r="C417" s="122"/>
      <c r="D417" s="73"/>
      <c r="E417" s="74"/>
      <c r="F417" s="74"/>
      <c r="G417" s="74"/>
      <c r="H417" s="74"/>
      <c r="I417" s="74"/>
      <c r="J417" s="74"/>
      <c r="K417" s="74"/>
      <c r="L417" s="97"/>
      <c r="M417" s="215"/>
      <c r="N417" s="38"/>
      <c r="O417" s="314" t="str">
        <f t="shared" si="74"/>
        <v>3.7 - Final Mitigation Plans Coordination</v>
      </c>
      <c r="P417" s="314"/>
      <c r="Q417" s="152"/>
      <c r="R417" s="110"/>
      <c r="S417" s="54"/>
      <c r="T417" s="113"/>
      <c r="U417" s="113"/>
      <c r="V417" s="113"/>
      <c r="W417" s="113"/>
      <c r="X417" s="113"/>
      <c r="Y417" s="113"/>
      <c r="Z417" s="149"/>
      <c r="AA417" s="51"/>
      <c r="AB417" s="314" t="str">
        <f t="shared" si="75"/>
        <v>3.7 - Final Mitigation Plans Coordination</v>
      </c>
      <c r="AC417" s="314"/>
      <c r="AD417" s="52"/>
      <c r="AE417" s="53"/>
      <c r="AF417" s="54"/>
      <c r="AG417" s="54"/>
      <c r="AH417" s="54"/>
      <c r="AI417" s="54"/>
      <c r="AJ417" s="54"/>
      <c r="AK417" s="54"/>
      <c r="AL417" s="54"/>
      <c r="AM417" s="54"/>
    </row>
    <row r="418" spans="1:39" ht="14.25" customHeight="1" x14ac:dyDescent="0.25">
      <c r="A418" s="322" t="s">
        <v>69</v>
      </c>
      <c r="B418" s="322"/>
      <c r="C418" s="123"/>
      <c r="N418" s="38"/>
      <c r="O418" s="322" t="str">
        <f t="shared" si="74"/>
        <v>3.7.A - Mitigation for Cultural Resources</v>
      </c>
      <c r="P418" s="322"/>
      <c r="Q418" s="153"/>
      <c r="R418" s="108"/>
      <c r="S418" s="50"/>
      <c r="Z418" s="148"/>
      <c r="AA418" s="51"/>
      <c r="AB418" s="322" t="str">
        <f t="shared" si="75"/>
        <v>3.7.A - Mitigation for Cultural Resources</v>
      </c>
      <c r="AC418" s="322"/>
      <c r="AD418" s="33"/>
      <c r="AE418" s="18"/>
      <c r="AF418" s="50"/>
      <c r="AG418" s="50"/>
      <c r="AH418" s="50"/>
      <c r="AK418" s="50"/>
      <c r="AL418" s="50"/>
      <c r="AM418" s="50"/>
    </row>
    <row r="419" spans="1:39" ht="14.25" customHeight="1" x14ac:dyDescent="0.25">
      <c r="A419" s="322" t="s">
        <v>70</v>
      </c>
      <c r="B419" s="322"/>
      <c r="C419" s="123"/>
      <c r="N419" s="38"/>
      <c r="O419" s="322" t="str">
        <f t="shared" si="74"/>
        <v>3.7.B - Mitigation for Streams</v>
      </c>
      <c r="P419" s="322"/>
      <c r="Q419" s="153"/>
      <c r="R419" s="108"/>
      <c r="S419" s="50"/>
      <c r="Z419" s="148"/>
      <c r="AA419" s="51"/>
      <c r="AB419" s="322" t="str">
        <f t="shared" si="75"/>
        <v>3.7.B - Mitigation for Streams</v>
      </c>
      <c r="AC419" s="322"/>
      <c r="AD419" s="33"/>
      <c r="AE419" s="18"/>
      <c r="AF419" s="50"/>
      <c r="AG419" s="50"/>
      <c r="AH419" s="50"/>
      <c r="AK419" s="50"/>
      <c r="AL419" s="50"/>
      <c r="AM419" s="50"/>
    </row>
    <row r="420" spans="1:39" ht="14.25" customHeight="1" x14ac:dyDescent="0.25">
      <c r="A420" s="322" t="s">
        <v>71</v>
      </c>
      <c r="B420" s="322"/>
      <c r="C420" s="123"/>
      <c r="N420" s="38"/>
      <c r="O420" s="322" t="str">
        <f t="shared" si="74"/>
        <v>3.7.C - Mitigation for Wetlands</v>
      </c>
      <c r="P420" s="322"/>
      <c r="Q420" s="153"/>
      <c r="R420" s="108"/>
      <c r="S420" s="50"/>
      <c r="Z420" s="148"/>
      <c r="AA420" s="51"/>
      <c r="AB420" s="322" t="str">
        <f t="shared" si="75"/>
        <v>3.7.C - Mitigation for Wetlands</v>
      </c>
      <c r="AC420" s="322"/>
      <c r="AD420" s="33"/>
      <c r="AE420" s="18"/>
      <c r="AF420" s="50"/>
      <c r="AG420" s="50"/>
      <c r="AH420" s="50"/>
      <c r="AK420" s="50"/>
      <c r="AL420" s="50"/>
      <c r="AM420" s="50"/>
    </row>
    <row r="421" spans="1:39" ht="14.25" customHeight="1" thickBot="1" x14ac:dyDescent="0.3">
      <c r="A421" s="321" t="s">
        <v>72</v>
      </c>
      <c r="B421" s="321"/>
      <c r="C421" s="178"/>
      <c r="D421" s="179"/>
      <c r="E421" s="179"/>
      <c r="F421" s="179"/>
      <c r="G421" s="179"/>
      <c r="H421" s="179"/>
      <c r="I421" s="179"/>
      <c r="J421" s="179"/>
      <c r="K421" s="179"/>
      <c r="L421" s="180"/>
      <c r="M421" s="181"/>
      <c r="N421" s="182"/>
      <c r="O421" s="321" t="str">
        <f t="shared" si="74"/>
        <v>3.7.D - Mitigation Plan for Other Features</v>
      </c>
      <c r="P421" s="321"/>
      <c r="Q421" s="183"/>
      <c r="R421" s="184"/>
      <c r="S421" s="185"/>
      <c r="T421" s="186"/>
      <c r="U421" s="186"/>
      <c r="V421" s="186"/>
      <c r="W421" s="186"/>
      <c r="X421" s="186"/>
      <c r="Y421" s="186"/>
      <c r="Z421" s="187"/>
      <c r="AA421" s="188"/>
      <c r="AB421" s="321" t="str">
        <f t="shared" si="75"/>
        <v>3.7.D - Mitigation Plan for Other Features</v>
      </c>
      <c r="AC421" s="321"/>
      <c r="AD421" s="189"/>
      <c r="AE421" s="185"/>
      <c r="AF421" s="185"/>
      <c r="AG421" s="185"/>
      <c r="AH421" s="185"/>
      <c r="AI421" s="185"/>
      <c r="AJ421" s="185"/>
      <c r="AK421" s="185"/>
      <c r="AL421" s="185"/>
      <c r="AM421" s="185"/>
    </row>
    <row r="422" spans="1:39" s="50" customFormat="1" ht="15" customHeight="1" x14ac:dyDescent="0.25">
      <c r="A422" s="320" t="s">
        <v>357</v>
      </c>
      <c r="B422" s="320"/>
      <c r="C422" s="124"/>
      <c r="D422" s="73"/>
      <c r="E422" s="74"/>
      <c r="F422" s="74"/>
      <c r="G422" s="74"/>
      <c r="H422" s="74"/>
      <c r="I422" s="74"/>
      <c r="J422" s="74"/>
      <c r="K422" s="74"/>
      <c r="L422" s="105"/>
      <c r="M422" s="223"/>
      <c r="N422" s="38"/>
      <c r="O422" s="320" t="str">
        <f t="shared" si="74"/>
        <v>TOTAL 3.7 - Final Mitigation Plans Coordination</v>
      </c>
      <c r="P422" s="320"/>
      <c r="Q422" s="162"/>
      <c r="R422" s="240"/>
      <c r="S422" s="74"/>
      <c r="T422" s="265"/>
      <c r="U422" s="265"/>
      <c r="V422" s="265"/>
      <c r="W422" s="265"/>
      <c r="X422" s="265"/>
      <c r="Y422" s="265"/>
      <c r="Z422" s="266"/>
      <c r="AA422" s="51"/>
      <c r="AB422" s="320" t="str">
        <f t="shared" si="75"/>
        <v>TOTAL 3.7 - Final Mitigation Plans Coordination</v>
      </c>
      <c r="AC422" s="320"/>
      <c r="AD422" s="72"/>
      <c r="AE422" s="73"/>
      <c r="AF422" s="74"/>
      <c r="AG422" s="74"/>
      <c r="AH422" s="74"/>
      <c r="AI422" s="74"/>
      <c r="AJ422" s="74"/>
      <c r="AK422" s="74"/>
      <c r="AL422" s="74"/>
      <c r="AM422" s="74"/>
    </row>
    <row r="423" spans="1:39" x14ac:dyDescent="0.25">
      <c r="A423" s="316"/>
      <c r="B423" s="316"/>
      <c r="C423" s="121"/>
      <c r="N423" s="38"/>
      <c r="O423" s="316"/>
      <c r="P423" s="316"/>
      <c r="Q423" s="151"/>
      <c r="R423" s="108"/>
      <c r="S423" s="50"/>
      <c r="Z423" s="148"/>
      <c r="AA423" s="51"/>
      <c r="AB423" s="316"/>
      <c r="AC423" s="316"/>
      <c r="AD423" s="35"/>
      <c r="AE423" s="18"/>
      <c r="AF423" s="50"/>
      <c r="AG423" s="50"/>
      <c r="AH423" s="50"/>
      <c r="AK423" s="50"/>
      <c r="AL423" s="50"/>
      <c r="AM423" s="50"/>
    </row>
    <row r="424" spans="1:39" ht="15" customHeight="1" x14ac:dyDescent="0.25">
      <c r="A424" s="314" t="s">
        <v>73</v>
      </c>
      <c r="B424" s="314"/>
      <c r="C424" s="122"/>
      <c r="D424" s="73"/>
      <c r="E424" s="74"/>
      <c r="F424" s="74"/>
      <c r="G424" s="74"/>
      <c r="H424" s="74"/>
      <c r="I424" s="74"/>
      <c r="J424" s="74"/>
      <c r="K424" s="74"/>
      <c r="L424" s="97"/>
      <c r="M424" s="215"/>
      <c r="N424" s="38"/>
      <c r="O424" s="314" t="str">
        <f t="shared" si="74"/>
        <v>3.8 - Prepare Cost Estimates and Revise Milestone</v>
      </c>
      <c r="P424" s="314"/>
      <c r="Q424" s="152"/>
      <c r="R424" s="110"/>
      <c r="S424" s="54"/>
      <c r="T424" s="113"/>
      <c r="U424" s="113"/>
      <c r="V424" s="113"/>
      <c r="W424" s="113"/>
      <c r="X424" s="113"/>
      <c r="Y424" s="113"/>
      <c r="Z424" s="149"/>
      <c r="AA424" s="51"/>
      <c r="AB424" s="314" t="str">
        <f t="shared" si="75"/>
        <v>3.8 - Prepare Cost Estimates and Revise Milestone</v>
      </c>
      <c r="AC424" s="314"/>
      <c r="AD424" s="52"/>
      <c r="AE424" s="53"/>
      <c r="AF424" s="54"/>
      <c r="AG424" s="54"/>
      <c r="AH424" s="54"/>
      <c r="AI424" s="54"/>
      <c r="AJ424" s="54"/>
      <c r="AK424" s="54"/>
      <c r="AL424" s="54"/>
      <c r="AM424" s="54"/>
    </row>
    <row r="425" spans="1:39" ht="14.25" customHeight="1" x14ac:dyDescent="0.25">
      <c r="A425" s="322" t="s">
        <v>74</v>
      </c>
      <c r="B425" s="322"/>
      <c r="C425" s="123"/>
      <c r="N425" s="38"/>
      <c r="O425" s="322" t="str">
        <f t="shared" si="74"/>
        <v>3.8.A - Roadway/Interchange Costs</v>
      </c>
      <c r="P425" s="322"/>
      <c r="Q425" s="153"/>
      <c r="R425" s="108"/>
      <c r="S425" s="50"/>
      <c r="Z425" s="148"/>
      <c r="AA425" s="51"/>
      <c r="AB425" s="322" t="str">
        <f t="shared" si="75"/>
        <v>3.8.A - Roadway/Interchange Costs</v>
      </c>
      <c r="AC425" s="322"/>
      <c r="AD425" s="33"/>
      <c r="AE425" s="18"/>
      <c r="AF425" s="50"/>
      <c r="AG425" s="50"/>
      <c r="AH425" s="50"/>
      <c r="AK425" s="50"/>
      <c r="AL425" s="50"/>
      <c r="AM425" s="50"/>
    </row>
    <row r="426" spans="1:39" ht="14.25" customHeight="1" x14ac:dyDescent="0.25">
      <c r="A426" s="322" t="s">
        <v>536</v>
      </c>
      <c r="B426" s="322"/>
      <c r="C426" s="123"/>
      <c r="N426" s="38"/>
      <c r="O426" s="322" t="str">
        <f t="shared" si="74"/>
        <v>3.8.B - Structures Costs</v>
      </c>
      <c r="P426" s="322"/>
      <c r="Q426" s="153"/>
      <c r="R426" s="108"/>
      <c r="S426" s="50"/>
      <c r="Z426" s="148"/>
      <c r="AA426" s="51"/>
      <c r="AB426" s="322" t="str">
        <f t="shared" si="75"/>
        <v>3.8.B - Structures Costs</v>
      </c>
      <c r="AC426" s="322"/>
      <c r="AD426" s="33"/>
      <c r="AE426" s="18"/>
      <c r="AF426" s="50"/>
      <c r="AG426" s="50"/>
      <c r="AH426" s="50"/>
      <c r="AK426" s="50"/>
      <c r="AL426" s="50"/>
      <c r="AM426" s="50"/>
    </row>
    <row r="427" spans="1:39" ht="18" customHeight="1" thickBot="1" x14ac:dyDescent="0.3">
      <c r="A427" s="321" t="s">
        <v>537</v>
      </c>
      <c r="B427" s="321"/>
      <c r="C427" s="178"/>
      <c r="D427" s="179"/>
      <c r="E427" s="179"/>
      <c r="F427" s="179"/>
      <c r="G427" s="179"/>
      <c r="H427" s="179"/>
      <c r="I427" s="179"/>
      <c r="J427" s="179"/>
      <c r="K427" s="179"/>
      <c r="L427" s="180"/>
      <c r="M427" s="181"/>
      <c r="N427" s="182"/>
      <c r="O427" s="321" t="str">
        <f t="shared" si="74"/>
        <v>3.8.C - Utility Costs</v>
      </c>
      <c r="P427" s="321"/>
      <c r="Q427" s="183"/>
      <c r="R427" s="184"/>
      <c r="S427" s="185"/>
      <c r="T427" s="186"/>
      <c r="U427" s="186"/>
      <c r="V427" s="186"/>
      <c r="W427" s="186"/>
      <c r="X427" s="186"/>
      <c r="Y427" s="186"/>
      <c r="Z427" s="187"/>
      <c r="AA427" s="188"/>
      <c r="AB427" s="321" t="str">
        <f t="shared" si="75"/>
        <v>3.8.C - Utility Costs</v>
      </c>
      <c r="AC427" s="321"/>
      <c r="AD427" s="189"/>
      <c r="AE427" s="185"/>
      <c r="AF427" s="185"/>
      <c r="AG427" s="185"/>
      <c r="AH427" s="185"/>
      <c r="AI427" s="185"/>
      <c r="AJ427" s="185"/>
      <c r="AK427" s="185"/>
      <c r="AL427" s="185"/>
      <c r="AM427" s="185"/>
    </row>
    <row r="428" spans="1:39" s="50" customFormat="1" ht="15" customHeight="1" x14ac:dyDescent="0.25">
      <c r="A428" s="320" t="s">
        <v>358</v>
      </c>
      <c r="B428" s="320"/>
      <c r="C428" s="124"/>
      <c r="D428" s="73"/>
      <c r="E428" s="74"/>
      <c r="F428" s="74"/>
      <c r="G428" s="74"/>
      <c r="H428" s="74"/>
      <c r="I428" s="74"/>
      <c r="J428" s="74"/>
      <c r="K428" s="74"/>
      <c r="L428" s="97"/>
      <c r="M428" s="215"/>
      <c r="N428" s="38"/>
      <c r="O428" s="320" t="str">
        <f t="shared" ref="O428:O492" si="76">+A428</f>
        <v>TOTAL 3.8 - Prepare Cost Estimates and Revise Milestone</v>
      </c>
      <c r="P428" s="320"/>
      <c r="Q428" s="154"/>
      <c r="R428" s="110"/>
      <c r="S428" s="54"/>
      <c r="T428" s="113"/>
      <c r="U428" s="113"/>
      <c r="V428" s="113"/>
      <c r="W428" s="113"/>
      <c r="X428" s="113"/>
      <c r="Y428" s="113"/>
      <c r="Z428" s="149"/>
      <c r="AA428" s="51"/>
      <c r="AB428" s="320" t="str">
        <f t="shared" si="75"/>
        <v>TOTAL 3.8 - Prepare Cost Estimates and Revise Milestone</v>
      </c>
      <c r="AC428" s="320"/>
      <c r="AD428" s="71"/>
      <c r="AE428" s="53"/>
      <c r="AF428" s="54"/>
      <c r="AG428" s="54"/>
      <c r="AH428" s="54"/>
      <c r="AI428" s="54"/>
      <c r="AJ428" s="54"/>
      <c r="AK428" s="54"/>
      <c r="AL428" s="54"/>
      <c r="AM428" s="54"/>
    </row>
    <row r="429" spans="1:39" x14ac:dyDescent="0.25">
      <c r="A429" s="316"/>
      <c r="B429" s="316"/>
      <c r="C429" s="121"/>
      <c r="N429" s="38"/>
      <c r="O429" s="316"/>
      <c r="P429" s="316"/>
      <c r="Q429" s="151"/>
      <c r="R429" s="108"/>
      <c r="S429" s="50"/>
      <c r="Z429" s="148"/>
      <c r="AA429" s="51"/>
      <c r="AB429" s="316"/>
      <c r="AC429" s="316"/>
      <c r="AD429" s="35"/>
      <c r="AE429" s="18"/>
      <c r="AF429" s="50"/>
      <c r="AG429" s="50"/>
      <c r="AH429" s="50"/>
      <c r="AK429" s="50"/>
      <c r="AL429" s="50"/>
      <c r="AM429" s="50"/>
    </row>
    <row r="430" spans="1:39" ht="15" customHeight="1" x14ac:dyDescent="0.25">
      <c r="A430" s="314" t="s">
        <v>75</v>
      </c>
      <c r="B430" s="314"/>
      <c r="C430" s="122"/>
      <c r="D430" s="73"/>
      <c r="E430" s="74"/>
      <c r="F430" s="74"/>
      <c r="G430" s="74"/>
      <c r="H430" s="74"/>
      <c r="I430" s="74"/>
      <c r="J430" s="74"/>
      <c r="K430" s="74"/>
      <c r="L430" s="97"/>
      <c r="M430" s="215"/>
      <c r="N430" s="38"/>
      <c r="O430" s="314" t="str">
        <f t="shared" si="76"/>
        <v>3.9 - Project Management for Environmental  Engineering Phase</v>
      </c>
      <c r="P430" s="314"/>
      <c r="Q430" s="152"/>
      <c r="R430" s="110"/>
      <c r="S430" s="54"/>
      <c r="T430" s="113"/>
      <c r="U430" s="113"/>
      <c r="V430" s="113"/>
      <c r="W430" s="113"/>
      <c r="X430" s="113"/>
      <c r="Y430" s="113"/>
      <c r="Z430" s="149"/>
      <c r="AA430" s="51"/>
      <c r="AB430" s="314" t="str">
        <f t="shared" si="75"/>
        <v>3.9 - Project Management for Environmental  Engineering Phase</v>
      </c>
      <c r="AC430" s="314"/>
      <c r="AD430" s="52"/>
      <c r="AE430" s="53"/>
      <c r="AF430" s="54"/>
      <c r="AG430" s="54"/>
      <c r="AH430" s="54"/>
      <c r="AI430" s="54"/>
      <c r="AJ430" s="54"/>
      <c r="AK430" s="54"/>
      <c r="AL430" s="54"/>
      <c r="AM430" s="54"/>
    </row>
    <row r="431" spans="1:39" ht="18" customHeight="1" x14ac:dyDescent="0.25">
      <c r="A431" s="322" t="s">
        <v>76</v>
      </c>
      <c r="B431" s="322"/>
      <c r="C431" s="123"/>
      <c r="N431" s="38"/>
      <c r="O431" s="322" t="str">
        <f t="shared" si="76"/>
        <v>3.9.A - Meetings</v>
      </c>
      <c r="P431" s="322"/>
      <c r="Q431" s="153"/>
      <c r="R431" s="108"/>
      <c r="S431" s="50"/>
      <c r="Z431" s="148"/>
      <c r="AA431" s="51"/>
      <c r="AB431" s="322" t="str">
        <f t="shared" si="75"/>
        <v>3.9.A - Meetings</v>
      </c>
      <c r="AC431" s="322"/>
      <c r="AD431" s="33"/>
      <c r="AE431" s="18"/>
      <c r="AF431" s="50"/>
      <c r="AG431" s="50"/>
      <c r="AH431" s="50"/>
      <c r="AK431" s="50"/>
      <c r="AL431" s="50"/>
      <c r="AM431" s="50"/>
    </row>
    <row r="432" spans="1:39" ht="14.25" customHeight="1" x14ac:dyDescent="0.25">
      <c r="A432" s="322" t="s">
        <v>77</v>
      </c>
      <c r="B432" s="322"/>
      <c r="C432" s="123"/>
      <c r="N432" s="38"/>
      <c r="O432" s="322" t="str">
        <f t="shared" si="76"/>
        <v>3.9.B - General Oversight</v>
      </c>
      <c r="P432" s="322"/>
      <c r="Q432" s="153"/>
      <c r="R432" s="108"/>
      <c r="S432" s="50"/>
      <c r="Z432" s="148"/>
      <c r="AA432" s="51"/>
      <c r="AB432" s="322" t="str">
        <f t="shared" si="75"/>
        <v>3.9.B - General Oversight</v>
      </c>
      <c r="AC432" s="322"/>
      <c r="AD432" s="33"/>
      <c r="AE432" s="18"/>
      <c r="AF432" s="50"/>
      <c r="AG432" s="50"/>
      <c r="AH432" s="50"/>
      <c r="AK432" s="50"/>
      <c r="AL432" s="50"/>
      <c r="AM432" s="50"/>
    </row>
    <row r="433" spans="1:39" ht="14.25" customHeight="1" x14ac:dyDescent="0.25">
      <c r="A433" s="322" t="s">
        <v>78</v>
      </c>
      <c r="B433" s="322"/>
      <c r="C433" s="123"/>
      <c r="N433" s="38"/>
      <c r="O433" s="322" t="str">
        <f t="shared" si="76"/>
        <v>3.9.C - Project Set Up</v>
      </c>
      <c r="P433" s="322"/>
      <c r="Q433" s="153"/>
      <c r="R433" s="108"/>
      <c r="S433" s="50"/>
      <c r="Z433" s="148"/>
      <c r="AA433" s="51"/>
      <c r="AB433" s="322" t="str">
        <f t="shared" si="75"/>
        <v>3.9.C - Project Set Up</v>
      </c>
      <c r="AC433" s="322"/>
      <c r="AD433" s="33"/>
      <c r="AE433" s="18"/>
      <c r="AF433" s="50"/>
      <c r="AG433" s="50"/>
      <c r="AH433" s="50"/>
      <c r="AK433" s="50"/>
      <c r="AL433" s="50"/>
      <c r="AM433" s="50"/>
    </row>
    <row r="434" spans="1:39" ht="14.25" customHeight="1" thickBot="1" x14ac:dyDescent="0.3">
      <c r="A434" s="321" t="s">
        <v>464</v>
      </c>
      <c r="B434" s="321"/>
      <c r="C434" s="178"/>
      <c r="D434" s="179"/>
      <c r="E434" s="179"/>
      <c r="F434" s="179"/>
      <c r="G434" s="179"/>
      <c r="H434" s="179"/>
      <c r="I434" s="179"/>
      <c r="J434" s="179"/>
      <c r="K434" s="179"/>
      <c r="L434" s="180"/>
      <c r="M434" s="181"/>
      <c r="N434" s="182"/>
      <c r="O434" s="321" t="str">
        <f t="shared" si="76"/>
        <v>3.9.D - Not Used</v>
      </c>
      <c r="P434" s="321"/>
      <c r="Q434" s="183"/>
      <c r="R434" s="184"/>
      <c r="S434" s="185"/>
      <c r="T434" s="186"/>
      <c r="U434" s="186"/>
      <c r="V434" s="186"/>
      <c r="W434" s="186"/>
      <c r="X434" s="186"/>
      <c r="Y434" s="186"/>
      <c r="Z434" s="187"/>
      <c r="AA434" s="188"/>
      <c r="AB434" s="321" t="str">
        <f t="shared" si="75"/>
        <v>3.9.D - Not Used</v>
      </c>
      <c r="AC434" s="321"/>
      <c r="AD434" s="189"/>
      <c r="AE434" s="185"/>
      <c r="AF434" s="185"/>
      <c r="AG434" s="185"/>
      <c r="AH434" s="185"/>
      <c r="AI434" s="185"/>
      <c r="AJ434" s="185"/>
      <c r="AK434" s="185"/>
      <c r="AL434" s="185"/>
      <c r="AM434" s="185"/>
    </row>
    <row r="435" spans="1:39" s="50" customFormat="1" ht="28.5" customHeight="1" x14ac:dyDescent="0.25">
      <c r="A435" s="320" t="s">
        <v>359</v>
      </c>
      <c r="B435" s="320"/>
      <c r="C435" s="124"/>
      <c r="D435" s="73"/>
      <c r="E435" s="74"/>
      <c r="F435" s="74"/>
      <c r="G435" s="74"/>
      <c r="H435" s="74"/>
      <c r="I435" s="74"/>
      <c r="J435" s="74"/>
      <c r="K435" s="74"/>
      <c r="L435" s="97"/>
      <c r="M435" s="215"/>
      <c r="N435" s="38"/>
      <c r="O435" s="320" t="str">
        <f t="shared" si="76"/>
        <v>TOTAL 3.9 - Project Management for 
Environmental  Engineering Phase</v>
      </c>
      <c r="P435" s="320"/>
      <c r="Q435" s="154"/>
      <c r="R435" s="110"/>
      <c r="S435" s="54"/>
      <c r="T435" s="113"/>
      <c r="U435" s="113"/>
      <c r="V435" s="113"/>
      <c r="W435" s="113"/>
      <c r="X435" s="113"/>
      <c r="Y435" s="113"/>
      <c r="Z435" s="149"/>
      <c r="AA435" s="51"/>
      <c r="AB435" s="320" t="str">
        <f t="shared" si="75"/>
        <v>TOTAL 3.9 - Project Management for 
Environmental  Engineering Phase</v>
      </c>
      <c r="AC435" s="320"/>
      <c r="AD435" s="71"/>
      <c r="AE435" s="53"/>
      <c r="AF435" s="54"/>
      <c r="AG435" s="54"/>
      <c r="AH435" s="54"/>
      <c r="AI435" s="54"/>
      <c r="AJ435" s="54"/>
      <c r="AK435" s="54"/>
      <c r="AL435" s="54"/>
      <c r="AM435" s="54"/>
    </row>
    <row r="436" spans="1:39" x14ac:dyDescent="0.25">
      <c r="A436" s="316"/>
      <c r="B436" s="316"/>
      <c r="C436" s="121"/>
      <c r="N436" s="38"/>
      <c r="O436" s="316"/>
      <c r="P436" s="316"/>
      <c r="Q436" s="151"/>
      <c r="R436" s="108"/>
      <c r="S436" s="50"/>
      <c r="Z436" s="148"/>
      <c r="AA436" s="51"/>
      <c r="AB436" s="316"/>
      <c r="AC436" s="316"/>
      <c r="AD436" s="35"/>
      <c r="AE436" s="18"/>
      <c r="AF436" s="50"/>
      <c r="AG436" s="50"/>
      <c r="AH436" s="50"/>
      <c r="AK436" s="50"/>
      <c r="AL436" s="50"/>
      <c r="AM436" s="50"/>
    </row>
    <row r="437" spans="1:39" ht="15" customHeight="1" x14ac:dyDescent="0.25">
      <c r="A437" s="324" t="s">
        <v>79</v>
      </c>
      <c r="B437" s="324"/>
      <c r="C437" s="122"/>
      <c r="D437" s="73"/>
      <c r="E437" s="74"/>
      <c r="F437" s="74"/>
      <c r="G437" s="74"/>
      <c r="H437" s="74"/>
      <c r="I437" s="74"/>
      <c r="J437" s="74"/>
      <c r="K437" s="74"/>
      <c r="L437" s="97"/>
      <c r="M437" s="215"/>
      <c r="N437" s="38"/>
      <c r="O437" s="324" t="str">
        <f t="shared" si="76"/>
        <v>3.10 - Limited Review</v>
      </c>
      <c r="P437" s="324"/>
      <c r="Q437" s="163"/>
      <c r="R437" s="110"/>
      <c r="S437" s="54"/>
      <c r="T437" s="113"/>
      <c r="U437" s="113"/>
      <c r="V437" s="113"/>
      <c r="W437" s="113"/>
      <c r="X437" s="113"/>
      <c r="Y437" s="113"/>
      <c r="Z437" s="149"/>
      <c r="AA437" s="51"/>
      <c r="AB437" s="324" t="str">
        <f t="shared" si="75"/>
        <v>3.10 - Limited Review</v>
      </c>
      <c r="AC437" s="324"/>
      <c r="AD437" s="64"/>
      <c r="AE437" s="53"/>
      <c r="AF437" s="54"/>
      <c r="AG437" s="54"/>
      <c r="AH437" s="54"/>
      <c r="AI437" s="54"/>
      <c r="AJ437" s="54"/>
      <c r="AK437" s="54"/>
      <c r="AL437" s="54"/>
      <c r="AM437" s="54"/>
    </row>
    <row r="438" spans="1:39" ht="14.25" customHeight="1" thickBot="1" x14ac:dyDescent="0.3">
      <c r="A438" s="321" t="s">
        <v>80</v>
      </c>
      <c r="B438" s="328"/>
      <c r="C438" s="178"/>
      <c r="D438" s="179"/>
      <c r="E438" s="179"/>
      <c r="F438" s="179"/>
      <c r="G438" s="179"/>
      <c r="H438" s="179"/>
      <c r="I438" s="179"/>
      <c r="J438" s="179"/>
      <c r="K438" s="179"/>
      <c r="L438" s="180"/>
      <c r="M438" s="181"/>
      <c r="N438" s="182"/>
      <c r="O438" s="321" t="str">
        <f t="shared" si="76"/>
        <v>3.10.A - QA/QC for Limited Review</v>
      </c>
      <c r="P438" s="321"/>
      <c r="Q438" s="183"/>
      <c r="R438" s="184"/>
      <c r="S438" s="185"/>
      <c r="T438" s="186"/>
      <c r="U438" s="186"/>
      <c r="V438" s="186"/>
      <c r="W438" s="186"/>
      <c r="X438" s="186"/>
      <c r="Y438" s="186"/>
      <c r="Z438" s="187"/>
      <c r="AA438" s="188"/>
      <c r="AB438" s="321" t="str">
        <f t="shared" si="75"/>
        <v>3.10.A - QA/QC for Limited Review</v>
      </c>
      <c r="AC438" s="321"/>
      <c r="AD438" s="189"/>
      <c r="AE438" s="185"/>
      <c r="AF438" s="185"/>
      <c r="AG438" s="185"/>
      <c r="AH438" s="185"/>
      <c r="AI438" s="185"/>
      <c r="AJ438" s="185"/>
      <c r="AK438" s="185"/>
      <c r="AL438" s="185"/>
      <c r="AM438" s="185"/>
    </row>
    <row r="439" spans="1:39" s="50" customFormat="1" ht="15" customHeight="1" x14ac:dyDescent="0.25">
      <c r="A439" s="320" t="s">
        <v>360</v>
      </c>
      <c r="B439" s="320"/>
      <c r="C439" s="124"/>
      <c r="D439" s="73"/>
      <c r="E439" s="74"/>
      <c r="F439" s="74"/>
      <c r="G439" s="74"/>
      <c r="H439" s="74"/>
      <c r="I439" s="74"/>
      <c r="J439" s="74"/>
      <c r="K439" s="74"/>
      <c r="L439" s="97"/>
      <c r="M439" s="215"/>
      <c r="N439" s="38"/>
      <c r="O439" s="320" t="str">
        <f t="shared" si="76"/>
        <v>TOTAL 3.10 - Limited Review</v>
      </c>
      <c r="P439" s="320"/>
      <c r="Q439" s="154"/>
      <c r="R439" s="110"/>
      <c r="S439" s="54"/>
      <c r="T439" s="113"/>
      <c r="U439" s="113"/>
      <c r="V439" s="113"/>
      <c r="W439" s="113"/>
      <c r="X439" s="113"/>
      <c r="Y439" s="113"/>
      <c r="Z439" s="149"/>
      <c r="AA439" s="51"/>
      <c r="AB439" s="320" t="str">
        <f t="shared" ref="AB439:AB503" si="77">+A439</f>
        <v>TOTAL 3.10 - Limited Review</v>
      </c>
      <c r="AC439" s="320"/>
      <c r="AD439" s="71"/>
      <c r="AE439" s="53"/>
      <c r="AF439" s="54"/>
      <c r="AG439" s="54"/>
      <c r="AH439" s="54"/>
      <c r="AI439" s="54"/>
      <c r="AJ439" s="54"/>
      <c r="AK439" s="54"/>
      <c r="AL439" s="54"/>
      <c r="AM439" s="54"/>
    </row>
    <row r="440" spans="1:39" s="50" customFormat="1" ht="14.4" thickBot="1" x14ac:dyDescent="0.3">
      <c r="A440" s="193"/>
      <c r="B440" s="193"/>
      <c r="C440" s="194"/>
      <c r="D440" s="195"/>
      <c r="E440" s="195"/>
      <c r="F440" s="195"/>
      <c r="G440" s="195"/>
      <c r="H440" s="195"/>
      <c r="I440" s="195"/>
      <c r="J440" s="195"/>
      <c r="K440" s="195"/>
      <c r="L440" s="196"/>
      <c r="M440" s="221"/>
      <c r="N440" s="197"/>
      <c r="O440" s="193"/>
      <c r="P440" s="193"/>
      <c r="Q440" s="198"/>
      <c r="R440" s="239"/>
      <c r="S440" s="199"/>
      <c r="T440" s="263"/>
      <c r="U440" s="263"/>
      <c r="V440" s="263"/>
      <c r="W440" s="263"/>
      <c r="X440" s="263"/>
      <c r="Y440" s="263"/>
      <c r="Z440" s="264"/>
      <c r="AA440" s="200"/>
      <c r="AB440" s="193"/>
      <c r="AC440" s="193"/>
      <c r="AD440" s="201"/>
      <c r="AE440" s="199"/>
      <c r="AF440" s="199"/>
      <c r="AG440" s="199"/>
      <c r="AH440" s="199"/>
      <c r="AI440" s="199"/>
      <c r="AJ440" s="199"/>
      <c r="AK440" s="199"/>
      <c r="AL440" s="199"/>
      <c r="AM440" s="199"/>
    </row>
    <row r="441" spans="1:39" s="50" customFormat="1" ht="15" customHeight="1" thickTop="1" x14ac:dyDescent="0.25">
      <c r="A441" s="333" t="s">
        <v>370</v>
      </c>
      <c r="B441" s="333"/>
      <c r="C441" s="127"/>
      <c r="D441" s="142"/>
      <c r="E441" s="143"/>
      <c r="F441" s="143"/>
      <c r="G441" s="143"/>
      <c r="H441" s="143"/>
      <c r="I441" s="143"/>
      <c r="J441" s="143"/>
      <c r="K441" s="143"/>
      <c r="L441" s="101"/>
      <c r="M441" s="222"/>
      <c r="N441" s="87"/>
      <c r="O441" s="333" t="str">
        <f>+A441</f>
        <v>Total - 3 Environmental Engineering Phase</v>
      </c>
      <c r="P441" s="333"/>
      <c r="Q441" s="157"/>
      <c r="R441" s="235"/>
      <c r="S441" s="86"/>
      <c r="T441" s="255"/>
      <c r="U441" s="255"/>
      <c r="V441" s="255"/>
      <c r="W441" s="255"/>
      <c r="X441" s="255"/>
      <c r="Y441" s="255"/>
      <c r="Z441" s="256"/>
      <c r="AA441" s="51"/>
      <c r="AB441" s="333" t="str">
        <f t="shared" si="77"/>
        <v>Total - 3 Environmental Engineering Phase</v>
      </c>
      <c r="AC441" s="333"/>
      <c r="AD441" s="88"/>
      <c r="AE441" s="85"/>
      <c r="AF441" s="86"/>
      <c r="AG441" s="86"/>
      <c r="AH441" s="86"/>
      <c r="AI441" s="86"/>
      <c r="AJ441" s="86"/>
      <c r="AK441" s="86"/>
      <c r="AL441" s="86"/>
      <c r="AM441" s="86"/>
    </row>
    <row r="442" spans="1:39" s="50" customFormat="1" ht="13.8" x14ac:dyDescent="0.25">
      <c r="A442" s="80"/>
      <c r="B442" s="80"/>
      <c r="C442" s="123"/>
      <c r="D442" s="134"/>
      <c r="E442" s="135"/>
      <c r="F442" s="135"/>
      <c r="G442" s="135"/>
      <c r="H442" s="135"/>
      <c r="I442" s="135"/>
      <c r="J442" s="135"/>
      <c r="K442" s="135"/>
      <c r="L442" s="100"/>
      <c r="M442" s="217"/>
      <c r="N442" s="38"/>
      <c r="O442" s="80"/>
      <c r="P442" s="80"/>
      <c r="Q442" s="153"/>
      <c r="R442" s="234"/>
      <c r="S442" s="13"/>
      <c r="T442" s="253"/>
      <c r="U442" s="253"/>
      <c r="V442" s="253"/>
      <c r="W442" s="253"/>
      <c r="X442" s="253"/>
      <c r="Y442" s="253"/>
      <c r="Z442" s="254"/>
      <c r="AA442" s="51"/>
      <c r="AB442" s="80"/>
      <c r="AC442" s="80"/>
      <c r="AD442" s="33"/>
      <c r="AE442" s="39"/>
      <c r="AF442" s="13"/>
      <c r="AG442" s="13"/>
      <c r="AH442" s="13"/>
      <c r="AI442" s="13"/>
      <c r="AJ442" s="13"/>
      <c r="AK442" s="13"/>
      <c r="AL442" s="13"/>
      <c r="AM442" s="13"/>
    </row>
    <row r="443" spans="1:39" x14ac:dyDescent="0.25">
      <c r="A443" s="316"/>
      <c r="B443" s="316"/>
      <c r="C443" s="121"/>
      <c r="N443" s="38"/>
      <c r="O443" s="316"/>
      <c r="P443" s="316"/>
      <c r="Q443" s="151"/>
      <c r="R443" s="108"/>
      <c r="S443" s="50"/>
      <c r="Z443" s="148"/>
      <c r="AA443" s="51"/>
      <c r="AB443" s="316"/>
      <c r="AC443" s="316"/>
      <c r="AD443" s="35"/>
      <c r="AE443" s="18"/>
      <c r="AF443" s="50"/>
      <c r="AG443" s="50"/>
      <c r="AH443" s="50"/>
      <c r="AK443" s="50"/>
      <c r="AL443" s="50"/>
      <c r="AM443" s="50"/>
    </row>
    <row r="444" spans="1:39" s="79" customFormat="1" ht="36" customHeight="1" x14ac:dyDescent="0.25">
      <c r="A444" s="319" t="s">
        <v>81</v>
      </c>
      <c r="B444" s="319"/>
      <c r="C444" s="120"/>
      <c r="D444" s="56"/>
      <c r="E444" s="57"/>
      <c r="F444" s="57"/>
      <c r="G444" s="57"/>
      <c r="H444" s="57"/>
      <c r="I444" s="57"/>
      <c r="J444" s="57"/>
      <c r="K444" s="57"/>
      <c r="L444" s="103"/>
      <c r="M444" s="214"/>
      <c r="N444" s="77"/>
      <c r="O444" s="319" t="str">
        <f t="shared" si="76"/>
        <v>  4 - Final Engineering and R/W Phase</v>
      </c>
      <c r="P444" s="319"/>
      <c r="Q444" s="150"/>
      <c r="R444" s="237"/>
      <c r="S444" s="60"/>
      <c r="T444" s="259"/>
      <c r="U444" s="259"/>
      <c r="V444" s="259"/>
      <c r="W444" s="259"/>
      <c r="X444" s="259"/>
      <c r="Y444" s="259"/>
      <c r="Z444" s="260"/>
      <c r="AA444" s="77"/>
      <c r="AB444" s="319" t="str">
        <f t="shared" si="77"/>
        <v>  4 - Final Engineering and R/W Phase</v>
      </c>
      <c r="AC444" s="319"/>
      <c r="AD444" s="55"/>
      <c r="AE444" s="58"/>
      <c r="AF444" s="60"/>
      <c r="AG444" s="60"/>
      <c r="AH444" s="60"/>
      <c r="AI444" s="60"/>
      <c r="AJ444" s="60"/>
      <c r="AK444" s="60"/>
      <c r="AL444" s="60"/>
      <c r="AM444" s="60"/>
    </row>
    <row r="445" spans="1:39" ht="15" customHeight="1" x14ac:dyDescent="0.25">
      <c r="A445" s="314" t="s">
        <v>82</v>
      </c>
      <c r="B445" s="314"/>
      <c r="C445" s="122"/>
      <c r="D445" s="73"/>
      <c r="E445" s="74"/>
      <c r="F445" s="74"/>
      <c r="G445" s="74"/>
      <c r="H445" s="74"/>
      <c r="I445" s="74"/>
      <c r="J445" s="74"/>
      <c r="K445" s="74"/>
      <c r="L445" s="97"/>
      <c r="M445" s="215"/>
      <c r="N445" s="38"/>
      <c r="O445" s="314" t="str">
        <f t="shared" si="76"/>
        <v>4.1 - Right of Way Acquisition</v>
      </c>
      <c r="P445" s="314"/>
      <c r="Q445" s="152"/>
      <c r="R445" s="110"/>
      <c r="S445" s="54"/>
      <c r="T445" s="113"/>
      <c r="U445" s="113"/>
      <c r="V445" s="113"/>
      <c r="W445" s="113"/>
      <c r="X445" s="113"/>
      <c r="Y445" s="113"/>
      <c r="Z445" s="149"/>
      <c r="AA445" s="51"/>
      <c r="AB445" s="314" t="str">
        <f t="shared" si="77"/>
        <v>4.1 - Right of Way Acquisition</v>
      </c>
      <c r="AC445" s="314"/>
      <c r="AD445" s="52"/>
      <c r="AE445" s="53"/>
      <c r="AF445" s="54"/>
      <c r="AG445" s="54"/>
      <c r="AH445" s="54"/>
      <c r="AI445" s="54"/>
      <c r="AJ445" s="54"/>
      <c r="AK445" s="54"/>
      <c r="AL445" s="54"/>
      <c r="AM445" s="54"/>
    </row>
    <row r="446" spans="1:39" ht="14.25" customHeight="1" thickBot="1" x14ac:dyDescent="0.3">
      <c r="A446" s="321" t="s">
        <v>83</v>
      </c>
      <c r="B446" s="321"/>
      <c r="C446" s="178"/>
      <c r="D446" s="179"/>
      <c r="E446" s="179"/>
      <c r="F446" s="179"/>
      <c r="G446" s="179"/>
      <c r="H446" s="179"/>
      <c r="I446" s="179"/>
      <c r="J446" s="179"/>
      <c r="K446" s="179"/>
      <c r="L446" s="180"/>
      <c r="M446" s="181"/>
      <c r="N446" s="182"/>
      <c r="O446" s="321" t="str">
        <f t="shared" si="76"/>
        <v>4.1.A - Right of Way Acquisition</v>
      </c>
      <c r="P446" s="321"/>
      <c r="Q446" s="183"/>
      <c r="R446" s="184"/>
      <c r="S446" s="185"/>
      <c r="T446" s="186"/>
      <c r="U446" s="186"/>
      <c r="V446" s="186"/>
      <c r="W446" s="186"/>
      <c r="X446" s="186"/>
      <c r="Y446" s="186"/>
      <c r="Z446" s="187"/>
      <c r="AA446" s="188"/>
      <c r="AB446" s="321" t="str">
        <f t="shared" si="77"/>
        <v>4.1.A - Right of Way Acquisition</v>
      </c>
      <c r="AC446" s="321"/>
      <c r="AD446" s="189"/>
      <c r="AE446" s="185"/>
      <c r="AF446" s="185"/>
      <c r="AG446" s="185"/>
      <c r="AH446" s="185"/>
      <c r="AI446" s="185"/>
      <c r="AJ446" s="185"/>
      <c r="AK446" s="185"/>
      <c r="AL446" s="185"/>
      <c r="AM446" s="185"/>
    </row>
    <row r="447" spans="1:39" s="50" customFormat="1" ht="15" customHeight="1" x14ac:dyDescent="0.25">
      <c r="A447" s="320" t="s">
        <v>361</v>
      </c>
      <c r="B447" s="320"/>
      <c r="C447" s="123"/>
      <c r="D447" s="19"/>
      <c r="E447" s="7"/>
      <c r="F447" s="7"/>
      <c r="G447" s="7"/>
      <c r="H447" s="7"/>
      <c r="I447" s="7"/>
      <c r="J447" s="7"/>
      <c r="K447" s="7"/>
      <c r="L447" s="98"/>
      <c r="M447" s="112"/>
      <c r="N447" s="38"/>
      <c r="O447" s="320" t="str">
        <f t="shared" si="76"/>
        <v>TOTAL 4.1 - Right of Way Acquisition</v>
      </c>
      <c r="P447" s="320"/>
      <c r="Q447" s="153"/>
      <c r="R447" s="108"/>
      <c r="T447" s="2"/>
      <c r="U447" s="2"/>
      <c r="V447" s="2"/>
      <c r="W447" s="2"/>
      <c r="X447" s="2"/>
      <c r="Y447" s="2"/>
      <c r="Z447" s="148"/>
      <c r="AA447" s="51"/>
      <c r="AB447" s="320" t="str">
        <f t="shared" si="77"/>
        <v>TOTAL 4.1 - Right of Way Acquisition</v>
      </c>
      <c r="AC447" s="320"/>
      <c r="AD447" s="33"/>
      <c r="AE447" s="18"/>
    </row>
    <row r="448" spans="1:39" x14ac:dyDescent="0.25">
      <c r="A448" s="316"/>
      <c r="B448" s="316"/>
      <c r="C448" s="121"/>
      <c r="N448" s="38"/>
      <c r="O448" s="316"/>
      <c r="P448" s="316"/>
      <c r="Q448" s="151"/>
      <c r="R448" s="108"/>
      <c r="S448" s="50"/>
      <c r="Z448" s="148"/>
      <c r="AA448" s="51"/>
      <c r="AB448" s="316"/>
      <c r="AC448" s="316"/>
      <c r="AD448" s="35"/>
      <c r="AE448" s="18"/>
      <c r="AF448" s="50"/>
      <c r="AG448" s="50"/>
      <c r="AH448" s="50"/>
      <c r="AK448" s="50"/>
      <c r="AL448" s="50"/>
      <c r="AM448" s="50"/>
    </row>
    <row r="449" spans="1:39" ht="15" customHeight="1" x14ac:dyDescent="0.25">
      <c r="A449" s="314" t="s">
        <v>84</v>
      </c>
      <c r="B449" s="314"/>
      <c r="C449" s="122"/>
      <c r="D449" s="73"/>
      <c r="E449" s="74"/>
      <c r="F449" s="74"/>
      <c r="G449" s="74"/>
      <c r="H449" s="74"/>
      <c r="I449" s="74"/>
      <c r="J449" s="74"/>
      <c r="K449" s="74"/>
      <c r="L449" s="97"/>
      <c r="M449" s="215"/>
      <c r="N449" s="38"/>
      <c r="O449" s="314" t="str">
        <f t="shared" si="76"/>
        <v>4.2 - Stage 3 Detailed Design Plans</v>
      </c>
      <c r="P449" s="314"/>
      <c r="Q449" s="152"/>
      <c r="R449" s="110"/>
      <c r="S449" s="54"/>
      <c r="T449" s="113"/>
      <c r="U449" s="113"/>
      <c r="V449" s="113"/>
      <c r="W449" s="113"/>
      <c r="X449" s="113"/>
      <c r="Y449" s="113"/>
      <c r="Z449" s="149"/>
      <c r="AA449" s="51"/>
      <c r="AB449" s="314" t="str">
        <f t="shared" si="77"/>
        <v>4.2 - Stage 3 Detailed Design Plans</v>
      </c>
      <c r="AC449" s="314"/>
      <c r="AD449" s="52"/>
      <c r="AE449" s="53"/>
      <c r="AF449" s="54"/>
      <c r="AG449" s="54"/>
      <c r="AH449" s="54"/>
      <c r="AI449" s="54"/>
      <c r="AJ449" s="54"/>
      <c r="AK449" s="54"/>
      <c r="AL449" s="54"/>
      <c r="AM449" s="54"/>
    </row>
    <row r="450" spans="1:39" x14ac:dyDescent="0.25">
      <c r="A450" s="323"/>
      <c r="B450" s="323"/>
      <c r="C450" s="126"/>
      <c r="N450" s="38"/>
      <c r="O450" s="323"/>
      <c r="P450" s="323"/>
      <c r="Q450" s="164"/>
      <c r="R450" s="108"/>
      <c r="S450" s="50"/>
      <c r="Z450" s="148"/>
      <c r="AA450" s="51"/>
      <c r="AB450" s="323"/>
      <c r="AC450" s="323"/>
      <c r="AD450" s="37"/>
      <c r="AE450" s="18"/>
      <c r="AF450" s="50"/>
      <c r="AG450" s="50"/>
      <c r="AH450" s="50"/>
      <c r="AK450" s="50"/>
      <c r="AL450" s="50"/>
      <c r="AM450" s="50"/>
    </row>
    <row r="451" spans="1:39" ht="14.25" customHeight="1" x14ac:dyDescent="0.25">
      <c r="A451" s="318" t="s">
        <v>85</v>
      </c>
      <c r="B451" s="318"/>
      <c r="C451" s="125"/>
      <c r="D451" s="132"/>
      <c r="E451" s="133"/>
      <c r="F451" s="133"/>
      <c r="G451" s="133"/>
      <c r="H451" s="133"/>
      <c r="I451" s="133"/>
      <c r="J451" s="133"/>
      <c r="K451" s="133"/>
      <c r="L451" s="99"/>
      <c r="M451" s="216"/>
      <c r="N451" s="38"/>
      <c r="O451" s="318" t="str">
        <f t="shared" si="76"/>
        <v>4.2.A - Quantities and Notes</v>
      </c>
      <c r="P451" s="318"/>
      <c r="Q451" s="155"/>
      <c r="R451" s="233"/>
      <c r="S451" s="63"/>
      <c r="T451" s="251"/>
      <c r="U451" s="251"/>
      <c r="V451" s="251"/>
      <c r="W451" s="251"/>
      <c r="X451" s="251"/>
      <c r="Y451" s="251"/>
      <c r="Z451" s="252"/>
      <c r="AA451" s="51"/>
      <c r="AB451" s="318" t="str">
        <f t="shared" si="77"/>
        <v>4.2.A - Quantities and Notes</v>
      </c>
      <c r="AC451" s="318"/>
      <c r="AD451" s="61"/>
      <c r="AE451" s="62"/>
      <c r="AF451" s="63"/>
      <c r="AG451" s="63"/>
      <c r="AH451" s="63"/>
      <c r="AI451" s="63"/>
      <c r="AJ451" s="63"/>
      <c r="AK451" s="63"/>
      <c r="AL451" s="63"/>
      <c r="AM451" s="63"/>
    </row>
    <row r="452" spans="1:39" ht="14.25" customHeight="1" x14ac:dyDescent="0.25">
      <c r="A452" s="306" t="s">
        <v>86</v>
      </c>
      <c r="B452" s="306"/>
      <c r="C452" s="126"/>
      <c r="N452" s="38"/>
      <c r="O452" s="306" t="str">
        <f t="shared" si="76"/>
        <v>4.2.A.A - Pavement Subsummary</v>
      </c>
      <c r="P452" s="306"/>
      <c r="Q452" s="156"/>
      <c r="R452" s="108"/>
      <c r="S452" s="50"/>
      <c r="Z452" s="148"/>
      <c r="AA452" s="51"/>
      <c r="AB452" s="306" t="str">
        <f t="shared" si="77"/>
        <v>4.2.A.A - Pavement Subsummary</v>
      </c>
      <c r="AC452" s="306"/>
      <c r="AD452" s="34"/>
      <c r="AE452" s="18"/>
      <c r="AF452" s="50"/>
      <c r="AG452" s="50"/>
      <c r="AH452" s="50"/>
      <c r="AK452" s="50"/>
      <c r="AL452" s="50"/>
      <c r="AM452" s="50"/>
    </row>
    <row r="453" spans="1:39" ht="14.25" customHeight="1" x14ac:dyDescent="0.25">
      <c r="A453" s="306" t="s">
        <v>87</v>
      </c>
      <c r="B453" s="306"/>
      <c r="C453" s="126"/>
      <c r="N453" s="38"/>
      <c r="O453" s="306" t="str">
        <f t="shared" si="76"/>
        <v>4.2.A.B - Drainage Subsummary</v>
      </c>
      <c r="P453" s="306"/>
      <c r="Q453" s="156"/>
      <c r="R453" s="108"/>
      <c r="S453" s="50"/>
      <c r="Z453" s="148"/>
      <c r="AA453" s="51"/>
      <c r="AB453" s="306" t="str">
        <f t="shared" si="77"/>
        <v>4.2.A.B - Drainage Subsummary</v>
      </c>
      <c r="AC453" s="306"/>
      <c r="AD453" s="34"/>
      <c r="AE453" s="18"/>
      <c r="AF453" s="50"/>
      <c r="AG453" s="50"/>
      <c r="AH453" s="50"/>
      <c r="AK453" s="50"/>
      <c r="AL453" s="50"/>
      <c r="AM453" s="50"/>
    </row>
    <row r="454" spans="1:39" ht="14.25" customHeight="1" x14ac:dyDescent="0.25">
      <c r="A454" s="306" t="s">
        <v>88</v>
      </c>
      <c r="B454" s="306"/>
      <c r="C454" s="126"/>
      <c r="N454" s="38"/>
      <c r="O454" s="306" t="str">
        <f t="shared" si="76"/>
        <v>4.2.A.C - Roadway Subsummary</v>
      </c>
      <c r="P454" s="306"/>
      <c r="Q454" s="156"/>
      <c r="R454" s="108"/>
      <c r="S454" s="50"/>
      <c r="Z454" s="148"/>
      <c r="AA454" s="51"/>
      <c r="AB454" s="306" t="str">
        <f t="shared" si="77"/>
        <v>4.2.A.C - Roadway Subsummary</v>
      </c>
      <c r="AC454" s="306"/>
      <c r="AD454" s="34"/>
      <c r="AE454" s="18"/>
      <c r="AF454" s="50"/>
      <c r="AG454" s="50"/>
      <c r="AH454" s="50"/>
      <c r="AK454" s="50"/>
      <c r="AL454" s="50"/>
      <c r="AM454" s="50"/>
    </row>
    <row r="455" spans="1:39" ht="14.25" customHeight="1" x14ac:dyDescent="0.25">
      <c r="A455" s="306" t="s">
        <v>89</v>
      </c>
      <c r="B455" s="306"/>
      <c r="C455" s="126"/>
      <c r="N455" s="38"/>
      <c r="O455" s="306" t="str">
        <f t="shared" si="76"/>
        <v>4.2.A.D – Not used</v>
      </c>
      <c r="P455" s="306"/>
      <c r="Q455" s="156"/>
      <c r="R455" s="108"/>
      <c r="S455" s="50"/>
      <c r="Z455" s="148"/>
      <c r="AA455" s="51"/>
      <c r="AB455" s="306" t="str">
        <f t="shared" si="77"/>
        <v>4.2.A.D – Not used</v>
      </c>
      <c r="AC455" s="306"/>
      <c r="AD455" s="34"/>
      <c r="AE455" s="18"/>
      <c r="AF455" s="50"/>
      <c r="AG455" s="50"/>
      <c r="AH455" s="50"/>
      <c r="AK455" s="50"/>
      <c r="AL455" s="50"/>
      <c r="AM455" s="50"/>
    </row>
    <row r="456" spans="1:39" ht="14.25" customHeight="1" x14ac:dyDescent="0.25">
      <c r="A456" s="306" t="s">
        <v>90</v>
      </c>
      <c r="B456" s="306"/>
      <c r="C456" s="126"/>
      <c r="N456" s="38"/>
      <c r="O456" s="306" t="str">
        <f t="shared" si="76"/>
        <v>4.2.A.E - Maintenance of Traffic Subsummary</v>
      </c>
      <c r="P456" s="306"/>
      <c r="Q456" s="156"/>
      <c r="R456" s="108"/>
      <c r="S456" s="50"/>
      <c r="Z456" s="148"/>
      <c r="AA456" s="51"/>
      <c r="AB456" s="306" t="str">
        <f t="shared" si="77"/>
        <v>4.2.A.E - Maintenance of Traffic Subsummary</v>
      </c>
      <c r="AC456" s="306"/>
      <c r="AD456" s="34"/>
      <c r="AE456" s="18"/>
      <c r="AF456" s="50"/>
      <c r="AG456" s="50"/>
      <c r="AH456" s="50"/>
      <c r="AK456" s="50"/>
      <c r="AL456" s="50"/>
      <c r="AM456" s="50"/>
    </row>
    <row r="457" spans="1:39" ht="14.25" customHeight="1" x14ac:dyDescent="0.25">
      <c r="A457" s="306" t="s">
        <v>91</v>
      </c>
      <c r="B457" s="306"/>
      <c r="C457" s="126"/>
      <c r="N457" s="38"/>
      <c r="O457" s="306" t="str">
        <f t="shared" si="76"/>
        <v>4.2.A.F - Pavement Marking Subsummary</v>
      </c>
      <c r="P457" s="306"/>
      <c r="Q457" s="156"/>
      <c r="R457" s="108"/>
      <c r="S457" s="50"/>
      <c r="Z457" s="148"/>
      <c r="AA457" s="51"/>
      <c r="AB457" s="306" t="str">
        <f t="shared" si="77"/>
        <v>4.2.A.F - Pavement Marking Subsummary</v>
      </c>
      <c r="AC457" s="306"/>
      <c r="AD457" s="34"/>
      <c r="AE457" s="18"/>
      <c r="AF457" s="50"/>
      <c r="AG457" s="50"/>
      <c r="AH457" s="50"/>
      <c r="AK457" s="50"/>
      <c r="AL457" s="50"/>
      <c r="AM457" s="50"/>
    </row>
    <row r="458" spans="1:39" ht="14.25" customHeight="1" x14ac:dyDescent="0.25">
      <c r="A458" s="306" t="s">
        <v>92</v>
      </c>
      <c r="B458" s="306"/>
      <c r="C458" s="126"/>
      <c r="N458" s="38"/>
      <c r="O458" s="306" t="str">
        <f t="shared" si="76"/>
        <v>4.2.A.G - Signing Subsummary</v>
      </c>
      <c r="P458" s="306"/>
      <c r="Q458" s="156"/>
      <c r="R458" s="108"/>
      <c r="S458" s="50"/>
      <c r="Z458" s="148"/>
      <c r="AA458" s="51"/>
      <c r="AB458" s="306" t="str">
        <f t="shared" si="77"/>
        <v>4.2.A.G - Signing Subsummary</v>
      </c>
      <c r="AC458" s="306"/>
      <c r="AD458" s="34"/>
      <c r="AE458" s="18"/>
      <c r="AF458" s="50"/>
      <c r="AG458" s="50"/>
      <c r="AH458" s="50"/>
      <c r="AK458" s="50"/>
      <c r="AL458" s="50"/>
      <c r="AM458" s="50"/>
    </row>
    <row r="459" spans="1:39" ht="14.25" customHeight="1" x14ac:dyDescent="0.25">
      <c r="A459" s="306" t="s">
        <v>93</v>
      </c>
      <c r="B459" s="306"/>
      <c r="C459" s="126"/>
      <c r="N459" s="38"/>
      <c r="O459" s="306" t="str">
        <f t="shared" si="76"/>
        <v>4.2.A.H - Signal Subsummary</v>
      </c>
      <c r="P459" s="306"/>
      <c r="Q459" s="156"/>
      <c r="R459" s="108"/>
      <c r="S459" s="50"/>
      <c r="Z459" s="148"/>
      <c r="AA459" s="51"/>
      <c r="AB459" s="306" t="str">
        <f t="shared" si="77"/>
        <v>4.2.A.H - Signal Subsummary</v>
      </c>
      <c r="AC459" s="306"/>
      <c r="AD459" s="34"/>
      <c r="AE459" s="18"/>
      <c r="AF459" s="50"/>
      <c r="AG459" s="50"/>
      <c r="AH459" s="50"/>
      <c r="AK459" s="50"/>
      <c r="AL459" s="50"/>
      <c r="AM459" s="50"/>
    </row>
    <row r="460" spans="1:39" ht="14.25" customHeight="1" x14ac:dyDescent="0.25">
      <c r="A460" s="306" t="s">
        <v>94</v>
      </c>
      <c r="B460" s="306"/>
      <c r="C460" s="126"/>
      <c r="N460" s="38"/>
      <c r="O460" s="306" t="str">
        <f t="shared" si="76"/>
        <v>4.2.A.I - Noise Wall Subsummary</v>
      </c>
      <c r="P460" s="306"/>
      <c r="Q460" s="156"/>
      <c r="R460" s="108"/>
      <c r="S460" s="50"/>
      <c r="Z460" s="148"/>
      <c r="AA460" s="51"/>
      <c r="AB460" s="306" t="str">
        <f t="shared" si="77"/>
        <v>4.2.A.I - Noise Wall Subsummary</v>
      </c>
      <c r="AC460" s="306"/>
      <c r="AD460" s="34"/>
      <c r="AE460" s="18"/>
      <c r="AF460" s="50"/>
      <c r="AG460" s="50"/>
      <c r="AH460" s="50"/>
      <c r="AK460" s="50"/>
      <c r="AL460" s="50"/>
      <c r="AM460" s="50"/>
    </row>
    <row r="461" spans="1:39" ht="14.25" customHeight="1" x14ac:dyDescent="0.25">
      <c r="A461" s="306" t="s">
        <v>95</v>
      </c>
      <c r="B461" s="306"/>
      <c r="C461" s="126"/>
      <c r="N461" s="38"/>
      <c r="O461" s="306" t="str">
        <f t="shared" si="76"/>
        <v>4.2.A.J - Retaining Wall Subsummary</v>
      </c>
      <c r="P461" s="306"/>
      <c r="Q461" s="156"/>
      <c r="R461" s="108"/>
      <c r="S461" s="50"/>
      <c r="Z461" s="148"/>
      <c r="AA461" s="51"/>
      <c r="AB461" s="306" t="str">
        <f t="shared" si="77"/>
        <v>4.2.A.J - Retaining Wall Subsummary</v>
      </c>
      <c r="AC461" s="306"/>
      <c r="AD461" s="34"/>
      <c r="AE461" s="18"/>
      <c r="AF461" s="50"/>
      <c r="AG461" s="50"/>
      <c r="AH461" s="50"/>
      <c r="AK461" s="50"/>
      <c r="AL461" s="50"/>
      <c r="AM461" s="50"/>
    </row>
    <row r="462" spans="1:39" ht="14.25" customHeight="1" x14ac:dyDescent="0.25">
      <c r="A462" s="306" t="s">
        <v>96</v>
      </c>
      <c r="B462" s="306"/>
      <c r="C462" s="126"/>
      <c r="N462" s="38"/>
      <c r="O462" s="306" t="str">
        <f t="shared" si="76"/>
        <v>4.2.A.K - Lighting Subsummary</v>
      </c>
      <c r="P462" s="306"/>
      <c r="Q462" s="156"/>
      <c r="R462" s="108"/>
      <c r="S462" s="50"/>
      <c r="Z462" s="148"/>
      <c r="AA462" s="51"/>
      <c r="AB462" s="306" t="str">
        <f t="shared" si="77"/>
        <v>4.2.A.K - Lighting Subsummary</v>
      </c>
      <c r="AC462" s="306"/>
      <c r="AD462" s="34"/>
      <c r="AE462" s="18"/>
      <c r="AF462" s="50"/>
      <c r="AG462" s="50"/>
      <c r="AH462" s="50"/>
      <c r="AK462" s="50"/>
      <c r="AL462" s="50"/>
      <c r="AM462" s="50"/>
    </row>
    <row r="463" spans="1:39" ht="14.25" customHeight="1" x14ac:dyDescent="0.25">
      <c r="A463" s="306" t="s">
        <v>97</v>
      </c>
      <c r="B463" s="306"/>
      <c r="C463" s="126"/>
      <c r="N463" s="38"/>
      <c r="O463" s="306" t="str">
        <f t="shared" si="76"/>
        <v>4.2.A.L - Landscape Subsummary</v>
      </c>
      <c r="P463" s="306"/>
      <c r="Q463" s="156"/>
      <c r="R463" s="108"/>
      <c r="S463" s="50"/>
      <c r="Z463" s="148"/>
      <c r="AA463" s="51"/>
      <c r="AB463" s="306" t="str">
        <f t="shared" si="77"/>
        <v>4.2.A.L - Landscape Subsummary</v>
      </c>
      <c r="AC463" s="306"/>
      <c r="AD463" s="34"/>
      <c r="AE463" s="18"/>
      <c r="AF463" s="50"/>
      <c r="AG463" s="50"/>
      <c r="AH463" s="50"/>
      <c r="AK463" s="50"/>
      <c r="AL463" s="50"/>
      <c r="AM463" s="50"/>
    </row>
    <row r="464" spans="1:39" ht="14.25" customHeight="1" x14ac:dyDescent="0.25">
      <c r="A464" s="306" t="s">
        <v>98</v>
      </c>
      <c r="B464" s="306"/>
      <c r="C464" s="126"/>
      <c r="N464" s="38"/>
      <c r="O464" s="306" t="str">
        <f t="shared" si="76"/>
        <v>4.2.A.M - General Summary Sheet</v>
      </c>
      <c r="P464" s="306"/>
      <c r="Q464" s="156"/>
      <c r="R464" s="108"/>
      <c r="S464" s="50"/>
      <c r="Z464" s="148"/>
      <c r="AA464" s="51"/>
      <c r="AB464" s="306" t="str">
        <f t="shared" si="77"/>
        <v>4.2.A.M - General Summary Sheet</v>
      </c>
      <c r="AC464" s="306"/>
      <c r="AD464" s="34"/>
      <c r="AE464" s="18"/>
      <c r="AF464" s="50"/>
      <c r="AG464" s="50"/>
      <c r="AH464" s="50"/>
      <c r="AK464" s="50"/>
      <c r="AL464" s="50"/>
      <c r="AM464" s="50"/>
    </row>
    <row r="465" spans="1:39" ht="14.25" customHeight="1" x14ac:dyDescent="0.25">
      <c r="A465" s="306" t="s">
        <v>99</v>
      </c>
      <c r="B465" s="306"/>
      <c r="C465" s="126"/>
      <c r="N465" s="38"/>
      <c r="O465" s="306" t="str">
        <f t="shared" si="76"/>
        <v>4.2.A.N - Bridge Estimated Quantities Sheet</v>
      </c>
      <c r="P465" s="306"/>
      <c r="Q465" s="156"/>
      <c r="R465" s="108"/>
      <c r="S465" s="50"/>
      <c r="Z465" s="148"/>
      <c r="AA465" s="51"/>
      <c r="AB465" s="306" t="str">
        <f t="shared" si="77"/>
        <v>4.2.A.N - Bridge Estimated Quantities Sheet</v>
      </c>
      <c r="AC465" s="306"/>
      <c r="AD465" s="34"/>
      <c r="AE465" s="18"/>
      <c r="AF465" s="50"/>
      <c r="AG465" s="50"/>
      <c r="AH465" s="50"/>
      <c r="AK465" s="50"/>
      <c r="AL465" s="50"/>
      <c r="AM465" s="50"/>
    </row>
    <row r="466" spans="1:39" ht="14.25" customHeight="1" x14ac:dyDescent="0.25">
      <c r="A466" s="306" t="s">
        <v>100</v>
      </c>
      <c r="B466" s="306"/>
      <c r="C466" s="126"/>
      <c r="N466" s="38"/>
      <c r="O466" s="306" t="str">
        <f t="shared" si="76"/>
        <v>4.2.A.O - Reinforcing Steel Schedule</v>
      </c>
      <c r="P466" s="306"/>
      <c r="Q466" s="156"/>
      <c r="R466" s="108"/>
      <c r="S466" s="50"/>
      <c r="Z466" s="148"/>
      <c r="AA466" s="51"/>
      <c r="AB466" s="306" t="str">
        <f t="shared" si="77"/>
        <v>4.2.A.O - Reinforcing Steel Schedule</v>
      </c>
      <c r="AC466" s="306"/>
      <c r="AD466" s="34"/>
      <c r="AE466" s="18"/>
      <c r="AF466" s="50"/>
      <c r="AG466" s="50"/>
      <c r="AH466" s="50"/>
      <c r="AK466" s="50"/>
      <c r="AL466" s="50"/>
      <c r="AM466" s="50"/>
    </row>
    <row r="467" spans="1:39" ht="14.25" customHeight="1" x14ac:dyDescent="0.25">
      <c r="A467" s="306" t="s">
        <v>101</v>
      </c>
      <c r="B467" s="306"/>
      <c r="C467" s="126"/>
      <c r="N467" s="38"/>
      <c r="O467" s="306" t="str">
        <f t="shared" si="76"/>
        <v>4.2.A.P - General Notes</v>
      </c>
      <c r="P467" s="306"/>
      <c r="Q467" s="156"/>
      <c r="R467" s="108"/>
      <c r="S467" s="50"/>
      <c r="Z467" s="148"/>
      <c r="AA467" s="51"/>
      <c r="AB467" s="306" t="str">
        <f t="shared" si="77"/>
        <v>4.2.A.P - General Notes</v>
      </c>
      <c r="AC467" s="306"/>
      <c r="AD467" s="34"/>
      <c r="AE467" s="18"/>
      <c r="AF467" s="50"/>
      <c r="AG467" s="50"/>
      <c r="AH467" s="50"/>
      <c r="AK467" s="50"/>
      <c r="AL467" s="50"/>
      <c r="AM467" s="50"/>
    </row>
    <row r="468" spans="1:39" ht="28.5" customHeight="1" x14ac:dyDescent="0.25">
      <c r="A468" s="306" t="s">
        <v>102</v>
      </c>
      <c r="B468" s="306"/>
      <c r="C468" s="126"/>
      <c r="N468" s="38"/>
      <c r="O468" s="306" t="str">
        <f t="shared" si="76"/>
        <v>4.2.A.Q - Driveway Subsummary or Driveway Details (if included on same sheet)</v>
      </c>
      <c r="P468" s="306"/>
      <c r="Q468" s="156"/>
      <c r="R468" s="108"/>
      <c r="S468" s="50"/>
      <c r="Z468" s="148"/>
      <c r="AA468" s="51"/>
      <c r="AB468" s="306" t="str">
        <f t="shared" si="77"/>
        <v>4.2.A.Q - Driveway Subsummary or Driveway Details (if included on same sheet)</v>
      </c>
      <c r="AC468" s="306"/>
      <c r="AD468" s="34"/>
      <c r="AE468" s="18"/>
      <c r="AF468" s="50"/>
      <c r="AG468" s="50"/>
      <c r="AH468" s="50"/>
      <c r="AK468" s="50"/>
      <c r="AL468" s="50"/>
      <c r="AM468" s="50"/>
    </row>
    <row r="469" spans="1:39" ht="14.25" customHeight="1" x14ac:dyDescent="0.25">
      <c r="A469" s="306" t="s">
        <v>103</v>
      </c>
      <c r="B469" s="306"/>
      <c r="C469" s="126"/>
      <c r="N469" s="38"/>
      <c r="O469" s="306" t="str">
        <f t="shared" si="76"/>
        <v>4.2.A.R - Lighting Notes</v>
      </c>
      <c r="P469" s="306"/>
      <c r="Q469" s="156"/>
      <c r="R469" s="108"/>
      <c r="S469" s="50"/>
      <c r="Z469" s="148"/>
      <c r="AA469" s="51"/>
      <c r="AB469" s="306" t="str">
        <f t="shared" si="77"/>
        <v>4.2.A.R - Lighting Notes</v>
      </c>
      <c r="AC469" s="306"/>
      <c r="AD469" s="34"/>
      <c r="AE469" s="18"/>
      <c r="AF469" s="50"/>
      <c r="AG469" s="50"/>
      <c r="AH469" s="50"/>
      <c r="AK469" s="50"/>
      <c r="AL469" s="50"/>
      <c r="AM469" s="50"/>
    </row>
    <row r="470" spans="1:39" ht="14.25" customHeight="1" x14ac:dyDescent="0.25">
      <c r="A470" s="306" t="s">
        <v>104</v>
      </c>
      <c r="B470" s="306"/>
      <c r="C470" s="126"/>
      <c r="N470" s="38"/>
      <c r="O470" s="306" t="str">
        <f t="shared" si="76"/>
        <v>4.2.A.S – Bridge General Notes</v>
      </c>
      <c r="P470" s="306"/>
      <c r="Q470" s="156"/>
      <c r="R470" s="108"/>
      <c r="S470" s="50"/>
      <c r="Z470" s="148"/>
      <c r="AA470" s="51"/>
      <c r="AB470" s="306" t="str">
        <f t="shared" si="77"/>
        <v>4.2.A.S – Bridge General Notes</v>
      </c>
      <c r="AC470" s="306"/>
      <c r="AD470" s="34"/>
      <c r="AE470" s="18"/>
      <c r="AF470" s="50"/>
      <c r="AG470" s="50"/>
      <c r="AH470" s="50"/>
      <c r="AK470" s="50"/>
      <c r="AL470" s="50"/>
      <c r="AM470" s="50"/>
    </row>
    <row r="471" spans="1:39" ht="14.25" customHeight="1" x14ac:dyDescent="0.25">
      <c r="A471" s="306" t="s">
        <v>105</v>
      </c>
      <c r="B471" s="306"/>
      <c r="C471" s="126"/>
      <c r="N471" s="38"/>
      <c r="O471" s="306" t="str">
        <f t="shared" si="76"/>
        <v>4.2.A.T – Fencing Plan Subsummary</v>
      </c>
      <c r="P471" s="306"/>
      <c r="Q471" s="156"/>
      <c r="R471" s="108"/>
      <c r="S471" s="50"/>
      <c r="Z471" s="148"/>
      <c r="AA471" s="51"/>
      <c r="AB471" s="306" t="str">
        <f t="shared" si="77"/>
        <v>4.2.A.T – Fencing Plan Subsummary</v>
      </c>
      <c r="AC471" s="306"/>
      <c r="AD471" s="34"/>
      <c r="AE471" s="18"/>
      <c r="AF471" s="50"/>
      <c r="AG471" s="50"/>
      <c r="AH471" s="50"/>
      <c r="AK471" s="50"/>
      <c r="AL471" s="50"/>
      <c r="AM471" s="50"/>
    </row>
    <row r="472" spans="1:39" ht="14.25" customHeight="1" x14ac:dyDescent="0.25">
      <c r="A472" s="318" t="s">
        <v>432</v>
      </c>
      <c r="B472" s="318"/>
      <c r="C472" s="125"/>
      <c r="D472" s="132"/>
      <c r="E472" s="133"/>
      <c r="F472" s="133"/>
      <c r="G472" s="133"/>
      <c r="H472" s="133"/>
      <c r="I472" s="133"/>
      <c r="J472" s="133"/>
      <c r="K472" s="133"/>
      <c r="L472" s="99"/>
      <c r="M472" s="216"/>
      <c r="N472" s="38"/>
      <c r="O472" s="318" t="str">
        <f t="shared" si="76"/>
        <v>4.2.B - Traffic Signal Plans &amp; ITS Plans</v>
      </c>
      <c r="P472" s="318"/>
      <c r="Q472" s="155"/>
      <c r="R472" s="233"/>
      <c r="S472" s="63"/>
      <c r="T472" s="251"/>
      <c r="U472" s="251"/>
      <c r="V472" s="251"/>
      <c r="W472" s="251"/>
      <c r="X472" s="251"/>
      <c r="Y472" s="251"/>
      <c r="Z472" s="252"/>
      <c r="AA472" s="51"/>
      <c r="AB472" s="318" t="str">
        <f t="shared" si="77"/>
        <v>4.2.B - Traffic Signal Plans &amp; ITS Plans</v>
      </c>
      <c r="AC472" s="318"/>
      <c r="AD472" s="61"/>
      <c r="AE472" s="62"/>
      <c r="AF472" s="63"/>
      <c r="AG472" s="63"/>
      <c r="AH472" s="63"/>
      <c r="AI472" s="63"/>
      <c r="AJ472" s="63"/>
      <c r="AK472" s="63"/>
      <c r="AL472" s="63"/>
      <c r="AM472" s="63"/>
    </row>
    <row r="473" spans="1:39" ht="14.25" customHeight="1" x14ac:dyDescent="0.25">
      <c r="A473" s="306" t="s">
        <v>106</v>
      </c>
      <c r="B473" s="306"/>
      <c r="C473" s="126"/>
      <c r="N473" s="38"/>
      <c r="O473" s="306" t="str">
        <f t="shared" si="76"/>
        <v>4.2.B.A - Wiring diagram &amp; pole orientation</v>
      </c>
      <c r="P473" s="306"/>
      <c r="Q473" s="156"/>
      <c r="R473" s="108"/>
      <c r="S473" s="50"/>
      <c r="Z473" s="148"/>
      <c r="AA473" s="51"/>
      <c r="AB473" s="306" t="str">
        <f t="shared" si="77"/>
        <v>4.2.B.A - Wiring diagram &amp; pole orientation</v>
      </c>
      <c r="AC473" s="306"/>
      <c r="AD473" s="34"/>
      <c r="AE473" s="18"/>
      <c r="AF473" s="50"/>
      <c r="AG473" s="50"/>
      <c r="AH473" s="50"/>
      <c r="AK473" s="50"/>
      <c r="AL473" s="50"/>
      <c r="AM473" s="50"/>
    </row>
    <row r="474" spans="1:39" ht="14.25" customHeight="1" x14ac:dyDescent="0.25">
      <c r="A474" s="306" t="s">
        <v>107</v>
      </c>
      <c r="B474" s="306"/>
      <c r="C474" s="126"/>
      <c r="N474" s="38"/>
      <c r="O474" s="306" t="str">
        <f t="shared" si="76"/>
        <v>4.2.B.B - Timing Chart</v>
      </c>
      <c r="P474" s="306"/>
      <c r="Q474" s="156"/>
      <c r="R474" s="108"/>
      <c r="S474" s="50"/>
      <c r="Z474" s="148"/>
      <c r="AA474" s="51"/>
      <c r="AB474" s="306" t="str">
        <f t="shared" si="77"/>
        <v>4.2.B.B - Timing Chart</v>
      </c>
      <c r="AC474" s="306"/>
      <c r="AD474" s="34"/>
      <c r="AE474" s="18"/>
      <c r="AF474" s="50"/>
      <c r="AG474" s="50"/>
      <c r="AH474" s="50"/>
      <c r="AK474" s="50"/>
      <c r="AL474" s="50"/>
      <c r="AM474" s="50"/>
    </row>
    <row r="475" spans="1:39" ht="14.25" customHeight="1" x14ac:dyDescent="0.25">
      <c r="A475" s="306" t="s">
        <v>108</v>
      </c>
      <c r="B475" s="306"/>
      <c r="C475" s="126"/>
      <c r="N475" s="38"/>
      <c r="O475" s="306" t="str">
        <f t="shared" si="76"/>
        <v>4.2.B.C - Elevation Views of Mast Arm Poles</v>
      </c>
      <c r="P475" s="306"/>
      <c r="Q475" s="156"/>
      <c r="R475" s="108"/>
      <c r="S475" s="50"/>
      <c r="Z475" s="148"/>
      <c r="AA475" s="51"/>
      <c r="AB475" s="306" t="str">
        <f t="shared" si="77"/>
        <v>4.2.B.C - Elevation Views of Mast Arm Poles</v>
      </c>
      <c r="AC475" s="306"/>
      <c r="AD475" s="34"/>
      <c r="AE475" s="18"/>
      <c r="AF475" s="50"/>
      <c r="AG475" s="50"/>
      <c r="AH475" s="50"/>
      <c r="AK475" s="50"/>
      <c r="AL475" s="50"/>
      <c r="AM475" s="50"/>
    </row>
    <row r="476" spans="1:39" ht="14.25" customHeight="1" x14ac:dyDescent="0.25">
      <c r="A476" s="306" t="s">
        <v>109</v>
      </c>
      <c r="B476" s="306"/>
      <c r="C476" s="126"/>
      <c r="N476" s="38"/>
      <c r="O476" s="306" t="str">
        <f t="shared" si="76"/>
        <v>4.2.B.D - Traffic Signal Signs</v>
      </c>
      <c r="P476" s="306"/>
      <c r="Q476" s="156"/>
      <c r="R476" s="108"/>
      <c r="S476" s="50"/>
      <c r="Z476" s="148"/>
      <c r="AA476" s="51"/>
      <c r="AB476" s="306" t="str">
        <f t="shared" si="77"/>
        <v>4.2.B.D - Traffic Signal Signs</v>
      </c>
      <c r="AC476" s="306"/>
      <c r="AD476" s="34"/>
      <c r="AE476" s="18"/>
      <c r="AF476" s="50"/>
      <c r="AG476" s="50"/>
      <c r="AH476" s="50"/>
      <c r="AK476" s="50"/>
      <c r="AL476" s="50"/>
      <c r="AM476" s="50"/>
    </row>
    <row r="477" spans="1:39" s="50" customFormat="1" ht="14.25" customHeight="1" x14ac:dyDescent="0.25">
      <c r="A477" s="306" t="s">
        <v>433</v>
      </c>
      <c r="B477" s="306"/>
      <c r="C477" s="126"/>
      <c r="D477" s="19"/>
      <c r="E477" s="7"/>
      <c r="F477" s="7"/>
      <c r="G477" s="7"/>
      <c r="H477" s="7"/>
      <c r="I477" s="7"/>
      <c r="J477" s="7"/>
      <c r="K477" s="7"/>
      <c r="L477" s="98"/>
      <c r="M477" s="112"/>
      <c r="N477" s="38"/>
      <c r="O477" s="306" t="str">
        <f t="shared" ref="O477" si="78">+A477</f>
        <v>4.2.B.E - ITS (Traffic Surveillance)</v>
      </c>
      <c r="P477" s="306"/>
      <c r="Q477" s="156"/>
      <c r="R477" s="108"/>
      <c r="T477" s="2"/>
      <c r="U477" s="2"/>
      <c r="V477" s="2"/>
      <c r="W477" s="2"/>
      <c r="X477" s="2"/>
      <c r="Y477" s="2"/>
      <c r="Z477" s="148"/>
      <c r="AA477" s="51"/>
      <c r="AB477" s="306" t="str">
        <f t="shared" ref="AB477" si="79">+A477</f>
        <v>4.2.B.E - ITS (Traffic Surveillance)</v>
      </c>
      <c r="AC477" s="306"/>
      <c r="AD477" s="34"/>
      <c r="AE477" s="18"/>
    </row>
    <row r="478" spans="1:39" ht="14.25" customHeight="1" x14ac:dyDescent="0.25">
      <c r="A478" s="318" t="s">
        <v>110</v>
      </c>
      <c r="B478" s="318"/>
      <c r="C478" s="125"/>
      <c r="D478" s="132"/>
      <c r="E478" s="133"/>
      <c r="F478" s="133"/>
      <c r="G478" s="133"/>
      <c r="H478" s="133"/>
      <c r="I478" s="133"/>
      <c r="J478" s="133"/>
      <c r="K478" s="133"/>
      <c r="L478" s="99"/>
      <c r="M478" s="216"/>
      <c r="N478" s="38"/>
      <c r="O478" s="318" t="str">
        <f t="shared" si="76"/>
        <v>4.2.C - Signing Plans</v>
      </c>
      <c r="P478" s="318"/>
      <c r="Q478" s="155"/>
      <c r="R478" s="233"/>
      <c r="S478" s="63"/>
      <c r="T478" s="251"/>
      <c r="U478" s="251"/>
      <c r="V478" s="251"/>
      <c r="W478" s="251"/>
      <c r="X478" s="251"/>
      <c r="Y478" s="251"/>
      <c r="Z478" s="252"/>
      <c r="AA478" s="51"/>
      <c r="AB478" s="318" t="str">
        <f t="shared" si="77"/>
        <v>4.2.C - Signing Plans</v>
      </c>
      <c r="AC478" s="318"/>
      <c r="AD478" s="61"/>
      <c r="AE478" s="62"/>
      <c r="AF478" s="63"/>
      <c r="AG478" s="63"/>
      <c r="AH478" s="63"/>
      <c r="AI478" s="63"/>
      <c r="AJ478" s="63"/>
      <c r="AK478" s="63"/>
      <c r="AL478" s="63"/>
      <c r="AM478" s="63"/>
    </row>
    <row r="479" spans="1:39" ht="14.25" customHeight="1" x14ac:dyDescent="0.25">
      <c r="A479" s="306" t="s">
        <v>111</v>
      </c>
      <c r="B479" s="306"/>
      <c r="C479" s="126"/>
      <c r="N479" s="38"/>
      <c r="O479" s="306" t="str">
        <f t="shared" si="76"/>
        <v>4.2.C.A – Signing Plans</v>
      </c>
      <c r="P479" s="306"/>
      <c r="Q479" s="156"/>
      <c r="R479" s="108"/>
      <c r="S479" s="50"/>
      <c r="Z479" s="148"/>
      <c r="AA479" s="51"/>
      <c r="AB479" s="306" t="str">
        <f t="shared" si="77"/>
        <v>4.2.C.A – Signing Plans</v>
      </c>
      <c r="AC479" s="306"/>
      <c r="AD479" s="34"/>
      <c r="AE479" s="18"/>
      <c r="AF479" s="50"/>
      <c r="AG479" s="50"/>
      <c r="AH479" s="50"/>
      <c r="AK479" s="50"/>
      <c r="AL479" s="50"/>
      <c r="AM479" s="50"/>
    </row>
    <row r="480" spans="1:39" ht="14.25" customHeight="1" x14ac:dyDescent="0.25">
      <c r="A480" s="306" t="s">
        <v>112</v>
      </c>
      <c r="B480" s="306"/>
      <c r="C480" s="126"/>
      <c r="N480" s="38"/>
      <c r="O480" s="306" t="str">
        <f t="shared" si="76"/>
        <v>4.2.C.B - Elevation View of Major Signs</v>
      </c>
      <c r="P480" s="306"/>
      <c r="Q480" s="156"/>
      <c r="R480" s="108"/>
      <c r="S480" s="50"/>
      <c r="Z480" s="148"/>
      <c r="AA480" s="51"/>
      <c r="AB480" s="306" t="str">
        <f t="shared" si="77"/>
        <v>4.2.C.B - Elevation View of Major Signs</v>
      </c>
      <c r="AC480" s="306"/>
      <c r="AD480" s="34"/>
      <c r="AE480" s="18"/>
      <c r="AF480" s="50"/>
      <c r="AG480" s="50"/>
      <c r="AH480" s="50"/>
      <c r="AK480" s="50"/>
      <c r="AL480" s="50"/>
      <c r="AM480" s="50"/>
    </row>
    <row r="481" spans="1:39" ht="14.25" customHeight="1" x14ac:dyDescent="0.25">
      <c r="A481" s="306" t="s">
        <v>113</v>
      </c>
      <c r="B481" s="306"/>
      <c r="C481" s="126"/>
      <c r="N481" s="38"/>
      <c r="O481" s="306" t="str">
        <f t="shared" si="76"/>
        <v>4.2.C.C - SignCAD</v>
      </c>
      <c r="P481" s="306"/>
      <c r="Q481" s="156"/>
      <c r="R481" s="108"/>
      <c r="S481" s="50"/>
      <c r="Z481" s="148"/>
      <c r="AA481" s="51"/>
      <c r="AB481" s="306" t="str">
        <f t="shared" si="77"/>
        <v>4.2.C.C - SignCAD</v>
      </c>
      <c r="AC481" s="306"/>
      <c r="AD481" s="34"/>
      <c r="AE481" s="18"/>
      <c r="AF481" s="50"/>
      <c r="AG481" s="50"/>
      <c r="AH481" s="50"/>
      <c r="AK481" s="50"/>
      <c r="AL481" s="50"/>
      <c r="AM481" s="50"/>
    </row>
    <row r="482" spans="1:39" ht="14.25" customHeight="1" x14ac:dyDescent="0.25">
      <c r="A482" s="318" t="s">
        <v>114</v>
      </c>
      <c r="B482" s="318"/>
      <c r="C482" s="125"/>
      <c r="D482" s="132"/>
      <c r="E482" s="133"/>
      <c r="F482" s="133"/>
      <c r="G482" s="133"/>
      <c r="H482" s="133"/>
      <c r="I482" s="133"/>
      <c r="J482" s="133"/>
      <c r="K482" s="133"/>
      <c r="L482" s="99"/>
      <c r="M482" s="216"/>
      <c r="N482" s="38"/>
      <c r="O482" s="318" t="str">
        <f t="shared" si="76"/>
        <v>4.2.D - Miscellaneous</v>
      </c>
      <c r="P482" s="318"/>
      <c r="Q482" s="155"/>
      <c r="R482" s="233"/>
      <c r="S482" s="63"/>
      <c r="T482" s="251"/>
      <c r="U482" s="251"/>
      <c r="V482" s="251"/>
      <c r="W482" s="251"/>
      <c r="X482" s="251"/>
      <c r="Y482" s="251"/>
      <c r="Z482" s="252"/>
      <c r="AA482" s="51"/>
      <c r="AB482" s="318" t="str">
        <f t="shared" si="77"/>
        <v>4.2.D - Miscellaneous</v>
      </c>
      <c r="AC482" s="318"/>
      <c r="AD482" s="61"/>
      <c r="AE482" s="62"/>
      <c r="AF482" s="63"/>
      <c r="AG482" s="63"/>
      <c r="AH482" s="63"/>
      <c r="AI482" s="63"/>
      <c r="AJ482" s="63"/>
      <c r="AK482" s="63"/>
      <c r="AL482" s="63"/>
      <c r="AM482" s="63"/>
    </row>
    <row r="483" spans="1:39" ht="14.25" customHeight="1" x14ac:dyDescent="0.25">
      <c r="A483" s="306" t="s">
        <v>115</v>
      </c>
      <c r="B483" s="306"/>
      <c r="C483" s="126"/>
      <c r="N483" s="38"/>
      <c r="O483" s="306" t="str">
        <f t="shared" si="76"/>
        <v>4.2.D.A - Obtain Railroad Agreement</v>
      </c>
      <c r="P483" s="306"/>
      <c r="Q483" s="156"/>
      <c r="R483" s="108"/>
      <c r="S483" s="50"/>
      <c r="Z483" s="148"/>
      <c r="AA483" s="51"/>
      <c r="AB483" s="306" t="str">
        <f t="shared" si="77"/>
        <v>4.2.D.A - Obtain Railroad Agreement</v>
      </c>
      <c r="AC483" s="306"/>
      <c r="AD483" s="34"/>
      <c r="AE483" s="18"/>
      <c r="AF483" s="50"/>
      <c r="AG483" s="50"/>
      <c r="AH483" s="50"/>
      <c r="AK483" s="50"/>
      <c r="AL483" s="50"/>
      <c r="AM483" s="50"/>
    </row>
    <row r="484" spans="1:39" ht="14.25" customHeight="1" x14ac:dyDescent="0.25">
      <c r="A484" s="306" t="s">
        <v>116</v>
      </c>
      <c r="B484" s="306"/>
      <c r="C484" s="126"/>
      <c r="N484" s="38"/>
      <c r="O484" s="306" t="str">
        <f t="shared" si="76"/>
        <v>4.2.D B - Prepare FAA Form 7460-1 for Airway/Highway Clearance</v>
      </c>
      <c r="P484" s="306"/>
      <c r="Q484" s="156"/>
      <c r="R484" s="108"/>
      <c r="S484" s="50"/>
      <c r="Z484" s="148"/>
      <c r="AA484" s="51"/>
      <c r="AB484" s="306" t="str">
        <f t="shared" si="77"/>
        <v>4.2.D B - Prepare FAA Form 7460-1 for Airway/Highway Clearance</v>
      </c>
      <c r="AC484" s="306"/>
      <c r="AD484" s="34"/>
      <c r="AE484" s="18"/>
      <c r="AF484" s="50"/>
      <c r="AG484" s="50"/>
      <c r="AH484" s="50"/>
      <c r="AK484" s="50"/>
      <c r="AL484" s="50"/>
      <c r="AM484" s="50"/>
    </row>
    <row r="485" spans="1:39" ht="14.25" customHeight="1" x14ac:dyDescent="0.25">
      <c r="A485" s="306" t="s">
        <v>117</v>
      </c>
      <c r="B485" s="306"/>
      <c r="C485" s="126"/>
      <c r="N485" s="38"/>
      <c r="O485" s="306" t="str">
        <f t="shared" si="76"/>
        <v>4.2.D C - Project Site Plan</v>
      </c>
      <c r="P485" s="306"/>
      <c r="Q485" s="156"/>
      <c r="R485" s="108"/>
      <c r="S485" s="50"/>
      <c r="Z485" s="148"/>
      <c r="AA485" s="51"/>
      <c r="AB485" s="306" t="str">
        <f t="shared" si="77"/>
        <v>4.2.D C - Project Site Plan</v>
      </c>
      <c r="AC485" s="306"/>
      <c r="AD485" s="34"/>
      <c r="AE485" s="18"/>
      <c r="AF485" s="50"/>
      <c r="AG485" s="50"/>
      <c r="AH485" s="50"/>
      <c r="AK485" s="50"/>
      <c r="AL485" s="50"/>
      <c r="AM485" s="50"/>
    </row>
    <row r="486" spans="1:39" ht="14.25" customHeight="1" x14ac:dyDescent="0.25">
      <c r="A486" s="306" t="s">
        <v>118</v>
      </c>
      <c r="B486" s="306"/>
      <c r="C486" s="126"/>
      <c r="N486" s="38"/>
      <c r="O486" s="306" t="str">
        <f t="shared" si="76"/>
        <v>4.2.D.D - Update Systems Engineering Analysis</v>
      </c>
      <c r="P486" s="306"/>
      <c r="Q486" s="156"/>
      <c r="R486" s="108"/>
      <c r="S486" s="50"/>
      <c r="Z486" s="148"/>
      <c r="AA486" s="51"/>
      <c r="AB486" s="306" t="str">
        <f t="shared" si="77"/>
        <v>4.2.D.D - Update Systems Engineering Analysis</v>
      </c>
      <c r="AC486" s="306"/>
      <c r="AD486" s="34"/>
      <c r="AE486" s="18"/>
      <c r="AF486" s="50"/>
      <c r="AG486" s="50"/>
      <c r="AH486" s="50"/>
      <c r="AK486" s="50"/>
      <c r="AL486" s="50"/>
      <c r="AM486" s="50"/>
    </row>
    <row r="487" spans="1:39" ht="14.25" customHeight="1" x14ac:dyDescent="0.25">
      <c r="A487" s="306" t="s">
        <v>119</v>
      </c>
      <c r="B487" s="306"/>
      <c r="C487" s="126"/>
      <c r="N487" s="38"/>
      <c r="O487" s="306" t="str">
        <f t="shared" si="76"/>
        <v>4.2.D.E - Baseline Construction Schedule</v>
      </c>
      <c r="P487" s="306"/>
      <c r="Q487" s="156"/>
      <c r="R487" s="108"/>
      <c r="S487" s="50"/>
      <c r="Z487" s="148"/>
      <c r="AA487" s="51"/>
      <c r="AB487" s="306" t="str">
        <f t="shared" si="77"/>
        <v>4.2.D.E - Baseline Construction Schedule</v>
      </c>
      <c r="AC487" s="306"/>
      <c r="AD487" s="34"/>
      <c r="AE487" s="18"/>
      <c r="AF487" s="50"/>
      <c r="AG487" s="50"/>
      <c r="AH487" s="50"/>
      <c r="AK487" s="50"/>
      <c r="AL487" s="50"/>
      <c r="AM487" s="50"/>
    </row>
    <row r="488" spans="1:39" ht="14.25" customHeight="1" x14ac:dyDescent="0.25">
      <c r="A488" s="306" t="s">
        <v>120</v>
      </c>
      <c r="B488" s="306"/>
      <c r="C488" s="126"/>
      <c r="N488" s="38"/>
      <c r="O488" s="306" t="str">
        <f t="shared" si="76"/>
        <v>4.2.D.F - Not used</v>
      </c>
      <c r="P488" s="306"/>
      <c r="Q488" s="156"/>
      <c r="R488" s="108"/>
      <c r="S488" s="50"/>
      <c r="Z488" s="148"/>
      <c r="AA488" s="51"/>
      <c r="AB488" s="306" t="str">
        <f t="shared" si="77"/>
        <v>4.2.D.F - Not used</v>
      </c>
      <c r="AC488" s="306"/>
      <c r="AD488" s="34"/>
      <c r="AE488" s="18"/>
      <c r="AF488" s="50"/>
      <c r="AG488" s="50"/>
      <c r="AH488" s="50"/>
      <c r="AK488" s="50"/>
      <c r="AL488" s="50"/>
      <c r="AM488" s="50"/>
    </row>
    <row r="489" spans="1:39" ht="14.25" customHeight="1" x14ac:dyDescent="0.25">
      <c r="A489" s="306" t="s">
        <v>121</v>
      </c>
      <c r="B489" s="306"/>
      <c r="C489" s="126"/>
      <c r="N489" s="38"/>
      <c r="O489" s="306" t="str">
        <f t="shared" si="76"/>
        <v>4.2.D.G - Title Sheet</v>
      </c>
      <c r="P489" s="306"/>
      <c r="Q489" s="156"/>
      <c r="R489" s="108"/>
      <c r="S489" s="50"/>
      <c r="Z489" s="148"/>
      <c r="AA489" s="51"/>
      <c r="AB489" s="306" t="str">
        <f t="shared" si="77"/>
        <v>4.2.D.G - Title Sheet</v>
      </c>
      <c r="AC489" s="306"/>
      <c r="AD489" s="34"/>
      <c r="AE489" s="18"/>
      <c r="AF489" s="50"/>
      <c r="AG489" s="50"/>
      <c r="AH489" s="50"/>
      <c r="AK489" s="50"/>
      <c r="AL489" s="50"/>
      <c r="AM489" s="50"/>
    </row>
    <row r="490" spans="1:39" ht="14.25" customHeight="1" x14ac:dyDescent="0.25">
      <c r="A490" s="318" t="s">
        <v>122</v>
      </c>
      <c r="B490" s="318"/>
      <c r="C490" s="125"/>
      <c r="D490" s="132"/>
      <c r="E490" s="133"/>
      <c r="F490" s="133"/>
      <c r="G490" s="133"/>
      <c r="H490" s="133"/>
      <c r="I490" s="133"/>
      <c r="J490" s="133"/>
      <c r="K490" s="133"/>
      <c r="L490" s="99"/>
      <c r="M490" s="216"/>
      <c r="N490" s="38"/>
      <c r="O490" s="318" t="str">
        <f t="shared" si="76"/>
        <v>4.2.E - Lighting Plans</v>
      </c>
      <c r="P490" s="318"/>
      <c r="Q490" s="155"/>
      <c r="R490" s="233"/>
      <c r="S490" s="63"/>
      <c r="T490" s="251"/>
      <c r="U490" s="251"/>
      <c r="V490" s="251"/>
      <c r="W490" s="251"/>
      <c r="X490" s="251"/>
      <c r="Y490" s="251"/>
      <c r="Z490" s="252"/>
      <c r="AA490" s="51"/>
      <c r="AB490" s="318" t="str">
        <f t="shared" si="77"/>
        <v>4.2.E - Lighting Plans</v>
      </c>
      <c r="AC490" s="318"/>
      <c r="AD490" s="61"/>
      <c r="AE490" s="62"/>
      <c r="AF490" s="63"/>
      <c r="AG490" s="63"/>
      <c r="AH490" s="63"/>
      <c r="AI490" s="63"/>
      <c r="AJ490" s="63"/>
      <c r="AK490" s="63"/>
      <c r="AL490" s="63"/>
      <c r="AM490" s="63"/>
    </row>
    <row r="491" spans="1:39" ht="14.25" customHeight="1" x14ac:dyDescent="0.25">
      <c r="A491" s="306" t="s">
        <v>123</v>
      </c>
      <c r="B491" s="306"/>
      <c r="C491" s="126"/>
      <c r="N491" s="38"/>
      <c r="O491" s="306" t="str">
        <f t="shared" si="76"/>
        <v>4.2.E.A - Lighting Details</v>
      </c>
      <c r="P491" s="306"/>
      <c r="Q491" s="156"/>
      <c r="R491" s="108"/>
      <c r="S491" s="50"/>
      <c r="Z491" s="148"/>
      <c r="AA491" s="51"/>
      <c r="AB491" s="306" t="str">
        <f t="shared" si="77"/>
        <v>4.2.E.A - Lighting Details</v>
      </c>
      <c r="AC491" s="306"/>
      <c r="AD491" s="34"/>
      <c r="AE491" s="18"/>
      <c r="AF491" s="50"/>
      <c r="AG491" s="50"/>
      <c r="AH491" s="50"/>
      <c r="AK491" s="50"/>
      <c r="AL491" s="50"/>
      <c r="AM491" s="50"/>
    </row>
    <row r="492" spans="1:39" ht="14.25" customHeight="1" thickBot="1" x14ac:dyDescent="0.3">
      <c r="A492" s="312" t="s">
        <v>124</v>
      </c>
      <c r="B492" s="312"/>
      <c r="C492" s="190"/>
      <c r="D492" s="179"/>
      <c r="E492" s="179"/>
      <c r="F492" s="179"/>
      <c r="G492" s="179"/>
      <c r="H492" s="179"/>
      <c r="I492" s="179"/>
      <c r="J492" s="179"/>
      <c r="K492" s="179"/>
      <c r="L492" s="180"/>
      <c r="M492" s="181"/>
      <c r="N492" s="182"/>
      <c r="O492" s="312" t="str">
        <f t="shared" si="76"/>
        <v>4.2.E.B - Lighting Details - Underpass Lighting</v>
      </c>
      <c r="P492" s="312"/>
      <c r="Q492" s="191"/>
      <c r="R492" s="184"/>
      <c r="S492" s="185"/>
      <c r="T492" s="186"/>
      <c r="U492" s="186"/>
      <c r="V492" s="186"/>
      <c r="W492" s="186"/>
      <c r="X492" s="186"/>
      <c r="Y492" s="186"/>
      <c r="Z492" s="187"/>
      <c r="AA492" s="188"/>
      <c r="AB492" s="312" t="str">
        <f t="shared" si="77"/>
        <v>4.2.E.B - Lighting Details - Underpass Lighting</v>
      </c>
      <c r="AC492" s="312"/>
      <c r="AD492" s="192"/>
      <c r="AE492" s="185"/>
      <c r="AF492" s="185"/>
      <c r="AG492" s="185"/>
      <c r="AH492" s="185"/>
      <c r="AI492" s="185"/>
      <c r="AJ492" s="185"/>
      <c r="AK492" s="185"/>
      <c r="AL492" s="185"/>
      <c r="AM492" s="185"/>
    </row>
    <row r="493" spans="1:39" s="50" customFormat="1" ht="15" customHeight="1" x14ac:dyDescent="0.25">
      <c r="A493" s="320" t="s">
        <v>362</v>
      </c>
      <c r="B493" s="320"/>
      <c r="C493" s="129"/>
      <c r="D493" s="117"/>
      <c r="E493" s="144"/>
      <c r="F493" s="144"/>
      <c r="G493" s="144"/>
      <c r="H493" s="144"/>
      <c r="I493" s="144"/>
      <c r="J493" s="144"/>
      <c r="K493" s="144"/>
      <c r="L493" s="106"/>
      <c r="M493" s="224"/>
      <c r="N493" s="38"/>
      <c r="O493" s="320" t="str">
        <f t="shared" ref="O493:O527" si="80">+A493</f>
        <v>TOTAL 4.2 - Stage 3 Detailed Design Plans</v>
      </c>
      <c r="P493" s="320"/>
      <c r="Q493" s="159"/>
      <c r="R493" s="241"/>
      <c r="S493" s="76"/>
      <c r="T493" s="267"/>
      <c r="U493" s="267"/>
      <c r="V493" s="267"/>
      <c r="W493" s="267"/>
      <c r="X493" s="267"/>
      <c r="Y493" s="267"/>
      <c r="Z493" s="268"/>
      <c r="AA493" s="51"/>
      <c r="AB493" s="320" t="str">
        <f t="shared" si="77"/>
        <v>TOTAL 4.2 - Stage 3 Detailed Design Plans</v>
      </c>
      <c r="AC493" s="320"/>
      <c r="AD493" s="69"/>
      <c r="AE493" s="75"/>
      <c r="AF493" s="76"/>
      <c r="AG493" s="76"/>
      <c r="AH493" s="76"/>
      <c r="AI493" s="76"/>
      <c r="AJ493" s="76"/>
      <c r="AK493" s="76"/>
      <c r="AL493" s="76"/>
      <c r="AM493" s="76"/>
    </row>
    <row r="494" spans="1:39" x14ac:dyDescent="0.25">
      <c r="A494" s="316"/>
      <c r="B494" s="316"/>
      <c r="C494" s="121"/>
      <c r="N494" s="38"/>
      <c r="O494" s="316"/>
      <c r="P494" s="316"/>
      <c r="Q494" s="151"/>
      <c r="R494" s="108"/>
      <c r="S494" s="50"/>
      <c r="Z494" s="148"/>
      <c r="AA494" s="51"/>
      <c r="AB494" s="316"/>
      <c r="AC494" s="316"/>
      <c r="AD494" s="35"/>
      <c r="AE494" s="18"/>
      <c r="AF494" s="50"/>
      <c r="AG494" s="50"/>
      <c r="AH494" s="50"/>
      <c r="AK494" s="50"/>
      <c r="AL494" s="50"/>
      <c r="AM494" s="50"/>
    </row>
    <row r="495" spans="1:39" ht="15" customHeight="1" x14ac:dyDescent="0.25">
      <c r="A495" s="314" t="s">
        <v>125</v>
      </c>
      <c r="B495" s="314"/>
      <c r="C495" s="122"/>
      <c r="D495" s="73"/>
      <c r="E495" s="74"/>
      <c r="F495" s="74"/>
      <c r="G495" s="74"/>
      <c r="H495" s="74"/>
      <c r="I495" s="74"/>
      <c r="J495" s="74"/>
      <c r="K495" s="74"/>
      <c r="L495" s="97"/>
      <c r="M495" s="215"/>
      <c r="N495" s="38"/>
      <c r="O495" s="314" t="str">
        <f t="shared" si="80"/>
        <v>4.3 - Prepare Cost Estimates and Revise Milestone</v>
      </c>
      <c r="P495" s="314"/>
      <c r="Q495" s="152"/>
      <c r="R495" s="110"/>
      <c r="S495" s="54"/>
      <c r="T495" s="113"/>
      <c r="U495" s="113"/>
      <c r="V495" s="113"/>
      <c r="W495" s="113"/>
      <c r="X495" s="113"/>
      <c r="Y495" s="113"/>
      <c r="Z495" s="149"/>
      <c r="AA495" s="51"/>
      <c r="AB495" s="314" t="str">
        <f t="shared" si="77"/>
        <v>4.3 - Prepare Cost Estimates and Revise Milestone</v>
      </c>
      <c r="AC495" s="314"/>
      <c r="AD495" s="52"/>
      <c r="AE495" s="53"/>
      <c r="AF495" s="54"/>
      <c r="AG495" s="54"/>
      <c r="AH495" s="54"/>
      <c r="AI495" s="54"/>
      <c r="AJ495" s="54"/>
      <c r="AK495" s="54"/>
      <c r="AL495" s="54"/>
      <c r="AM495" s="54"/>
    </row>
    <row r="496" spans="1:39" ht="14.25" customHeight="1" x14ac:dyDescent="0.25">
      <c r="A496" s="317" t="s">
        <v>126</v>
      </c>
      <c r="B496" s="317"/>
      <c r="C496" s="126"/>
      <c r="N496" s="38"/>
      <c r="O496" s="317" t="str">
        <f t="shared" si="80"/>
        <v>4.3.A - Roadway/Interchange Costs</v>
      </c>
      <c r="P496" s="317"/>
      <c r="Q496" s="156"/>
      <c r="R496" s="108"/>
      <c r="S496" s="50"/>
      <c r="Z496" s="148"/>
      <c r="AA496" s="51"/>
      <c r="AB496" s="317" t="str">
        <f t="shared" si="77"/>
        <v>4.3.A - Roadway/Interchange Costs</v>
      </c>
      <c r="AC496" s="317"/>
      <c r="AD496" s="34"/>
      <c r="AE496" s="18"/>
      <c r="AF496" s="50"/>
      <c r="AG496" s="50"/>
      <c r="AH496" s="50"/>
      <c r="AK496" s="50"/>
      <c r="AL496" s="50"/>
      <c r="AM496" s="50"/>
    </row>
    <row r="497" spans="1:39" ht="14.25" customHeight="1" x14ac:dyDescent="0.25">
      <c r="A497" s="317" t="s">
        <v>538</v>
      </c>
      <c r="B497" s="317"/>
      <c r="C497" s="126"/>
      <c r="N497" s="38"/>
      <c r="O497" s="317" t="str">
        <f t="shared" si="80"/>
        <v>4.3.B - Right of Way</v>
      </c>
      <c r="P497" s="317"/>
      <c r="Q497" s="156"/>
      <c r="R497" s="108"/>
      <c r="S497" s="50"/>
      <c r="Z497" s="148"/>
      <c r="AA497" s="51"/>
      <c r="AB497" s="317" t="str">
        <f t="shared" si="77"/>
        <v>4.3.B - Right of Way</v>
      </c>
      <c r="AC497" s="317"/>
      <c r="AD497" s="34"/>
      <c r="AE497" s="18"/>
      <c r="AF497" s="50"/>
      <c r="AG497" s="50"/>
      <c r="AH497" s="50"/>
      <c r="AK497" s="50"/>
      <c r="AL497" s="50"/>
      <c r="AM497" s="50"/>
    </row>
    <row r="498" spans="1:39" ht="14.25" customHeight="1" x14ac:dyDescent="0.25">
      <c r="A498" s="317" t="s">
        <v>539</v>
      </c>
      <c r="B498" s="317"/>
      <c r="C498" s="126"/>
      <c r="N498" s="38"/>
      <c r="O498" s="317" t="str">
        <f t="shared" si="80"/>
        <v>4.3.C - Structures Costs</v>
      </c>
      <c r="P498" s="317"/>
      <c r="Q498" s="156"/>
      <c r="R498" s="108"/>
      <c r="S498" s="50"/>
      <c r="Z498" s="148"/>
      <c r="AA498" s="51"/>
      <c r="AB498" s="317" t="str">
        <f t="shared" si="77"/>
        <v>4.3.C - Structures Costs</v>
      </c>
      <c r="AC498" s="317"/>
      <c r="AD498" s="34"/>
      <c r="AE498" s="18"/>
      <c r="AF498" s="50"/>
      <c r="AG498" s="50"/>
      <c r="AH498" s="50"/>
      <c r="AK498" s="50"/>
      <c r="AL498" s="50"/>
      <c r="AM498" s="50"/>
    </row>
    <row r="499" spans="1:39" ht="14.25" customHeight="1" thickBot="1" x14ac:dyDescent="0.3">
      <c r="A499" s="315" t="s">
        <v>127</v>
      </c>
      <c r="B499" s="315"/>
      <c r="C499" s="190"/>
      <c r="D499" s="179"/>
      <c r="E499" s="179"/>
      <c r="F499" s="179"/>
      <c r="G499" s="179"/>
      <c r="H499" s="179"/>
      <c r="I499" s="179"/>
      <c r="J499" s="179"/>
      <c r="K499" s="179"/>
      <c r="L499" s="180"/>
      <c r="M499" s="181"/>
      <c r="N499" s="182"/>
      <c r="O499" s="315" t="str">
        <f t="shared" si="80"/>
        <v>4.3.D - Utility Costs</v>
      </c>
      <c r="P499" s="315"/>
      <c r="Q499" s="191"/>
      <c r="R499" s="184"/>
      <c r="S499" s="185"/>
      <c r="T499" s="186"/>
      <c r="U499" s="186"/>
      <c r="V499" s="186"/>
      <c r="W499" s="186"/>
      <c r="X499" s="186"/>
      <c r="Y499" s="186"/>
      <c r="Z499" s="187"/>
      <c r="AA499" s="188"/>
      <c r="AB499" s="315" t="str">
        <f t="shared" si="77"/>
        <v>4.3.D - Utility Costs</v>
      </c>
      <c r="AC499" s="315"/>
      <c r="AD499" s="192"/>
      <c r="AE499" s="185"/>
      <c r="AF499" s="185"/>
      <c r="AG499" s="185"/>
      <c r="AH499" s="185"/>
      <c r="AI499" s="185"/>
      <c r="AJ499" s="185"/>
      <c r="AK499" s="185"/>
      <c r="AL499" s="185"/>
      <c r="AM499" s="185"/>
    </row>
    <row r="500" spans="1:39" s="50" customFormat="1" ht="15" customHeight="1" x14ac:dyDescent="0.25">
      <c r="A500" s="320" t="s">
        <v>363</v>
      </c>
      <c r="B500" s="320"/>
      <c r="C500" s="129"/>
      <c r="D500" s="73"/>
      <c r="E500" s="74"/>
      <c r="F500" s="74"/>
      <c r="G500" s="74"/>
      <c r="H500" s="74"/>
      <c r="I500" s="74"/>
      <c r="J500" s="74"/>
      <c r="K500" s="74"/>
      <c r="L500" s="97"/>
      <c r="M500" s="215"/>
      <c r="N500" s="38"/>
      <c r="O500" s="320" t="str">
        <f t="shared" si="80"/>
        <v>TOTAL 4.3 - Prepare Cost Estimates and Revise Milestone</v>
      </c>
      <c r="P500" s="320"/>
      <c r="Q500" s="159"/>
      <c r="R500" s="110"/>
      <c r="S500" s="54"/>
      <c r="T500" s="113"/>
      <c r="U500" s="113"/>
      <c r="V500" s="113"/>
      <c r="W500" s="113"/>
      <c r="X500" s="113"/>
      <c r="Y500" s="113"/>
      <c r="Z500" s="149"/>
      <c r="AA500" s="51"/>
      <c r="AB500" s="320" t="str">
        <f t="shared" si="77"/>
        <v>TOTAL 4.3 - Prepare Cost Estimates and Revise Milestone</v>
      </c>
      <c r="AC500" s="320"/>
      <c r="AD500" s="69"/>
      <c r="AE500" s="53"/>
      <c r="AF500" s="54"/>
      <c r="AG500" s="54"/>
      <c r="AH500" s="54"/>
      <c r="AI500" s="54"/>
      <c r="AJ500" s="54"/>
      <c r="AK500" s="54"/>
      <c r="AL500" s="54"/>
      <c r="AM500" s="54"/>
    </row>
    <row r="501" spans="1:39" x14ac:dyDescent="0.25">
      <c r="A501" s="316"/>
      <c r="B501" s="316"/>
      <c r="C501" s="121"/>
      <c r="N501" s="38"/>
      <c r="O501" s="316"/>
      <c r="P501" s="316"/>
      <c r="Q501" s="151"/>
      <c r="R501" s="108"/>
      <c r="S501" s="50"/>
      <c r="Z501" s="148"/>
      <c r="AA501" s="51"/>
      <c r="AB501" s="316"/>
      <c r="AC501" s="316"/>
      <c r="AD501" s="35"/>
      <c r="AE501" s="18"/>
      <c r="AF501" s="50"/>
      <c r="AG501" s="50"/>
      <c r="AH501" s="50"/>
      <c r="AK501" s="50"/>
      <c r="AL501" s="50"/>
      <c r="AM501" s="50"/>
    </row>
    <row r="502" spans="1:39" ht="15" customHeight="1" x14ac:dyDescent="0.25">
      <c r="A502" s="314" t="s">
        <v>128</v>
      </c>
      <c r="B502" s="314"/>
      <c r="C502" s="122"/>
      <c r="D502" s="73"/>
      <c r="E502" s="74"/>
      <c r="F502" s="74"/>
      <c r="G502" s="74"/>
      <c r="H502" s="74"/>
      <c r="I502" s="74"/>
      <c r="J502" s="74"/>
      <c r="K502" s="74"/>
      <c r="L502" s="97"/>
      <c r="M502" s="215"/>
      <c r="N502" s="38"/>
      <c r="O502" s="314" t="str">
        <f t="shared" si="80"/>
        <v>4.4 - Final Plan Package</v>
      </c>
      <c r="P502" s="314"/>
      <c r="Q502" s="152"/>
      <c r="R502" s="110"/>
      <c r="S502" s="54"/>
      <c r="T502" s="113"/>
      <c r="U502" s="113"/>
      <c r="V502" s="113"/>
      <c r="W502" s="113"/>
      <c r="X502" s="113"/>
      <c r="Y502" s="113"/>
      <c r="Z502" s="149"/>
      <c r="AA502" s="51"/>
      <c r="AB502" s="314" t="str">
        <f t="shared" si="77"/>
        <v>4.4 - Final Plan Package</v>
      </c>
      <c r="AC502" s="314"/>
      <c r="AD502" s="52"/>
      <c r="AE502" s="53"/>
      <c r="AF502" s="54"/>
      <c r="AG502" s="54"/>
      <c r="AH502" s="54"/>
      <c r="AI502" s="54"/>
      <c r="AJ502" s="54"/>
      <c r="AK502" s="54"/>
      <c r="AL502" s="54"/>
      <c r="AM502" s="54"/>
    </row>
    <row r="503" spans="1:39" ht="14.25" customHeight="1" thickBot="1" x14ac:dyDescent="0.3">
      <c r="A503" s="315" t="s">
        <v>129</v>
      </c>
      <c r="B503" s="315"/>
      <c r="C503" s="190"/>
      <c r="D503" s="179"/>
      <c r="E503" s="179"/>
      <c r="F503" s="179"/>
      <c r="G503" s="179"/>
      <c r="H503" s="179"/>
      <c r="I503" s="179"/>
      <c r="J503" s="179"/>
      <c r="K503" s="179"/>
      <c r="L503" s="180"/>
      <c r="M503" s="181"/>
      <c r="N503" s="182"/>
      <c r="O503" s="315" t="str">
        <f t="shared" si="80"/>
        <v>4.4.A - Submission of Final Tracings and Documentation</v>
      </c>
      <c r="P503" s="315"/>
      <c r="Q503" s="191"/>
      <c r="R503" s="184"/>
      <c r="S503" s="185"/>
      <c r="T503" s="186"/>
      <c r="U503" s="186"/>
      <c r="V503" s="186"/>
      <c r="W503" s="186"/>
      <c r="X503" s="186"/>
      <c r="Y503" s="186"/>
      <c r="Z503" s="187"/>
      <c r="AA503" s="188"/>
      <c r="AB503" s="315" t="str">
        <f t="shared" si="77"/>
        <v>4.4.A - Submission of Final Tracings and Documentation</v>
      </c>
      <c r="AC503" s="315"/>
      <c r="AD503" s="192"/>
      <c r="AE503" s="185"/>
      <c r="AF503" s="185"/>
      <c r="AG503" s="185"/>
      <c r="AH503" s="185"/>
      <c r="AI503" s="185"/>
      <c r="AJ503" s="185"/>
      <c r="AK503" s="185"/>
      <c r="AL503" s="185"/>
      <c r="AM503" s="185"/>
    </row>
    <row r="504" spans="1:39" s="50" customFormat="1" ht="15" customHeight="1" x14ac:dyDescent="0.25">
      <c r="A504" s="320" t="s">
        <v>128</v>
      </c>
      <c r="B504" s="320"/>
      <c r="C504" s="129"/>
      <c r="D504" s="73"/>
      <c r="E504" s="74"/>
      <c r="F504" s="74"/>
      <c r="G504" s="74"/>
      <c r="H504" s="74"/>
      <c r="I504" s="74"/>
      <c r="J504" s="74"/>
      <c r="K504" s="74"/>
      <c r="L504" s="97"/>
      <c r="M504" s="215"/>
      <c r="N504" s="38"/>
      <c r="O504" s="320" t="str">
        <f t="shared" si="80"/>
        <v>4.4 - Final Plan Package</v>
      </c>
      <c r="P504" s="320"/>
      <c r="Q504" s="159"/>
      <c r="R504" s="110"/>
      <c r="S504" s="54"/>
      <c r="T504" s="113"/>
      <c r="U504" s="113"/>
      <c r="V504" s="113"/>
      <c r="W504" s="113"/>
      <c r="X504" s="113"/>
      <c r="Y504" s="113"/>
      <c r="Z504" s="149"/>
      <c r="AA504" s="51"/>
      <c r="AB504" s="320" t="str">
        <f t="shared" ref="AB504:AB527" si="81">+A504</f>
        <v>4.4 - Final Plan Package</v>
      </c>
      <c r="AC504" s="320"/>
      <c r="AD504" s="69"/>
      <c r="AE504" s="53"/>
      <c r="AF504" s="54"/>
      <c r="AG504" s="54"/>
      <c r="AH504" s="54"/>
      <c r="AI504" s="54"/>
      <c r="AJ504" s="54"/>
      <c r="AK504" s="54"/>
      <c r="AL504" s="54"/>
      <c r="AM504" s="54"/>
    </row>
    <row r="505" spans="1:39" x14ac:dyDescent="0.25">
      <c r="A505" s="316"/>
      <c r="B505" s="316"/>
      <c r="C505" s="121"/>
      <c r="N505" s="38"/>
      <c r="O505" s="316"/>
      <c r="P505" s="316"/>
      <c r="Q505" s="151"/>
      <c r="R505" s="108"/>
      <c r="S505" s="50"/>
      <c r="Z505" s="148"/>
      <c r="AA505" s="51"/>
      <c r="AB505" s="316"/>
      <c r="AC505" s="316"/>
      <c r="AD505" s="35"/>
      <c r="AE505" s="18"/>
      <c r="AF505" s="50"/>
      <c r="AG505" s="50"/>
      <c r="AH505" s="50"/>
      <c r="AK505" s="50"/>
      <c r="AL505" s="50"/>
      <c r="AM505" s="50"/>
    </row>
    <row r="506" spans="1:39" ht="28.5" customHeight="1" x14ac:dyDescent="0.25">
      <c r="A506" s="314" t="s">
        <v>540</v>
      </c>
      <c r="B506" s="314"/>
      <c r="C506" s="122"/>
      <c r="D506" s="73"/>
      <c r="E506" s="74"/>
      <c r="F506" s="74"/>
      <c r="G506" s="74"/>
      <c r="H506" s="74"/>
      <c r="I506" s="74"/>
      <c r="J506" s="74"/>
      <c r="K506" s="74"/>
      <c r="L506" s="97"/>
      <c r="M506" s="215"/>
      <c r="N506" s="38"/>
      <c r="O506" s="314" t="str">
        <f t="shared" si="80"/>
        <v>4.5 - Project Management for Final Engineering and Right of Way Phase</v>
      </c>
      <c r="P506" s="314"/>
      <c r="Q506" s="152"/>
      <c r="R506" s="110"/>
      <c r="S506" s="54"/>
      <c r="T506" s="113"/>
      <c r="U506" s="113"/>
      <c r="V506" s="113"/>
      <c r="W506" s="113"/>
      <c r="X506" s="113"/>
      <c r="Y506" s="113"/>
      <c r="Z506" s="149"/>
      <c r="AA506" s="51"/>
      <c r="AB506" s="314" t="str">
        <f t="shared" si="81"/>
        <v>4.5 - Project Management for Final Engineering and Right of Way Phase</v>
      </c>
      <c r="AC506" s="314"/>
      <c r="AD506" s="52"/>
      <c r="AE506" s="53"/>
      <c r="AF506" s="54"/>
      <c r="AG506" s="54"/>
      <c r="AH506" s="54"/>
      <c r="AI506" s="54"/>
      <c r="AJ506" s="54"/>
      <c r="AK506" s="54"/>
      <c r="AL506" s="54"/>
      <c r="AM506" s="54"/>
    </row>
    <row r="507" spans="1:39" ht="18" customHeight="1" x14ac:dyDescent="0.25">
      <c r="A507" s="317" t="s">
        <v>130</v>
      </c>
      <c r="B507" s="317"/>
      <c r="C507" s="126"/>
      <c r="N507" s="38"/>
      <c r="O507" s="317" t="str">
        <f t="shared" si="80"/>
        <v>4.5.A - Meetings</v>
      </c>
      <c r="P507" s="317"/>
      <c r="Q507" s="156"/>
      <c r="R507" s="108"/>
      <c r="S507" s="50"/>
      <c r="Z507" s="148"/>
      <c r="AA507" s="51"/>
      <c r="AB507" s="317" t="str">
        <f t="shared" si="81"/>
        <v>4.5.A - Meetings</v>
      </c>
      <c r="AC507" s="317"/>
      <c r="AD507" s="34"/>
      <c r="AE507" s="18"/>
      <c r="AF507" s="50"/>
      <c r="AG507" s="50"/>
      <c r="AH507" s="50"/>
      <c r="AK507" s="50"/>
      <c r="AL507" s="50"/>
      <c r="AM507" s="50"/>
    </row>
    <row r="508" spans="1:39" ht="14.25" customHeight="1" x14ac:dyDescent="0.25">
      <c r="A508" s="317" t="s">
        <v>131</v>
      </c>
      <c r="B508" s="317"/>
      <c r="C508" s="126"/>
      <c r="N508" s="38"/>
      <c r="O508" s="317" t="str">
        <f t="shared" si="80"/>
        <v>4.5.B - General Oversight</v>
      </c>
      <c r="P508" s="317"/>
      <c r="Q508" s="156"/>
      <c r="R508" s="108"/>
      <c r="S508" s="50"/>
      <c r="Z508" s="148"/>
      <c r="AA508" s="51"/>
      <c r="AB508" s="317" t="str">
        <f t="shared" si="81"/>
        <v>4.5.B - General Oversight</v>
      </c>
      <c r="AC508" s="317"/>
      <c r="AD508" s="34"/>
      <c r="AE508" s="18"/>
      <c r="AF508" s="50"/>
      <c r="AG508" s="50"/>
      <c r="AH508" s="50"/>
      <c r="AK508" s="50"/>
      <c r="AL508" s="50"/>
      <c r="AM508" s="50"/>
    </row>
    <row r="509" spans="1:39" ht="14.25" customHeight="1" x14ac:dyDescent="0.25">
      <c r="A509" s="317" t="s">
        <v>132</v>
      </c>
      <c r="B509" s="317"/>
      <c r="C509" s="126"/>
      <c r="N509" s="38"/>
      <c r="O509" s="317" t="str">
        <f t="shared" si="80"/>
        <v>4.5.C - Project Set Up</v>
      </c>
      <c r="P509" s="317"/>
      <c r="Q509" s="156"/>
      <c r="R509" s="108"/>
      <c r="S509" s="50"/>
      <c r="Z509" s="148"/>
      <c r="AA509" s="51"/>
      <c r="AB509" s="317" t="str">
        <f t="shared" si="81"/>
        <v>4.5.C - Project Set Up</v>
      </c>
      <c r="AC509" s="317"/>
      <c r="AD509" s="34"/>
      <c r="AE509" s="18"/>
      <c r="AF509" s="50"/>
      <c r="AG509" s="50"/>
      <c r="AH509" s="50"/>
      <c r="AK509" s="50"/>
      <c r="AL509" s="50"/>
      <c r="AM509" s="50"/>
    </row>
    <row r="510" spans="1:39" ht="14.25" customHeight="1" thickBot="1" x14ac:dyDescent="0.3">
      <c r="A510" s="315" t="s">
        <v>465</v>
      </c>
      <c r="B510" s="315"/>
      <c r="C510" s="190"/>
      <c r="D510" s="179"/>
      <c r="E510" s="179"/>
      <c r="F510" s="179"/>
      <c r="G510" s="179"/>
      <c r="H510" s="179"/>
      <c r="I510" s="179"/>
      <c r="J510" s="179"/>
      <c r="K510" s="179"/>
      <c r="L510" s="180"/>
      <c r="M510" s="181"/>
      <c r="N510" s="182"/>
      <c r="O510" s="315" t="str">
        <f t="shared" si="80"/>
        <v>4.5.D - Not Used</v>
      </c>
      <c r="P510" s="315"/>
      <c r="Q510" s="191"/>
      <c r="R510" s="184"/>
      <c r="S510" s="185"/>
      <c r="T510" s="186"/>
      <c r="U510" s="186"/>
      <c r="V510" s="186"/>
      <c r="W510" s="186"/>
      <c r="X510" s="186"/>
      <c r="Y510" s="186"/>
      <c r="Z510" s="187"/>
      <c r="AA510" s="188"/>
      <c r="AB510" s="315" t="str">
        <f t="shared" si="81"/>
        <v>4.5.D - Not Used</v>
      </c>
      <c r="AC510" s="315"/>
      <c r="AD510" s="192"/>
      <c r="AE510" s="185"/>
      <c r="AF510" s="185"/>
      <c r="AG510" s="185"/>
      <c r="AH510" s="185"/>
      <c r="AI510" s="185"/>
      <c r="AJ510" s="185"/>
      <c r="AK510" s="185"/>
      <c r="AL510" s="185"/>
      <c r="AM510" s="185"/>
    </row>
    <row r="511" spans="1:39" s="50" customFormat="1" ht="28.5" customHeight="1" x14ac:dyDescent="0.25">
      <c r="A511" s="320" t="s">
        <v>364</v>
      </c>
      <c r="B511" s="320"/>
      <c r="C511" s="129"/>
      <c r="D511" s="73"/>
      <c r="E511" s="74"/>
      <c r="F511" s="74"/>
      <c r="G511" s="74"/>
      <c r="H511" s="74"/>
      <c r="I511" s="74"/>
      <c r="J511" s="74"/>
      <c r="K511" s="74"/>
      <c r="L511" s="97"/>
      <c r="M511" s="215"/>
      <c r="N511" s="38"/>
      <c r="O511" s="320" t="str">
        <f t="shared" si="80"/>
        <v>TOTAL 4.5 - Project Management for Final Engineering and  Right of Way Phase</v>
      </c>
      <c r="P511" s="320"/>
      <c r="Q511" s="159"/>
      <c r="R511" s="110"/>
      <c r="S511" s="54"/>
      <c r="T511" s="113"/>
      <c r="U511" s="113"/>
      <c r="V511" s="113"/>
      <c r="W511" s="113"/>
      <c r="X511" s="113"/>
      <c r="Y511" s="113"/>
      <c r="Z511" s="149"/>
      <c r="AA511" s="51"/>
      <c r="AB511" s="320" t="str">
        <f t="shared" si="81"/>
        <v>TOTAL 4.5 - Project Management for Final Engineering and  Right of Way Phase</v>
      </c>
      <c r="AC511" s="320"/>
      <c r="AD511" s="69"/>
      <c r="AE511" s="53"/>
      <c r="AF511" s="54"/>
      <c r="AG511" s="54"/>
      <c r="AH511" s="54"/>
      <c r="AI511" s="54"/>
      <c r="AJ511" s="54"/>
      <c r="AK511" s="54"/>
      <c r="AL511" s="54"/>
      <c r="AM511" s="54"/>
    </row>
    <row r="512" spans="1:39" x14ac:dyDescent="0.25">
      <c r="A512" s="316"/>
      <c r="B512" s="316"/>
      <c r="C512" s="121"/>
      <c r="N512" s="38"/>
      <c r="O512" s="316"/>
      <c r="P512" s="316"/>
      <c r="Q512" s="151"/>
      <c r="R512" s="108"/>
      <c r="S512" s="50"/>
      <c r="Z512" s="148"/>
      <c r="AA512" s="51"/>
      <c r="AB512" s="316"/>
      <c r="AC512" s="316"/>
      <c r="AD512" s="35"/>
      <c r="AE512" s="18"/>
      <c r="AF512" s="50"/>
      <c r="AG512" s="50"/>
      <c r="AH512" s="50"/>
      <c r="AK512" s="50"/>
      <c r="AL512" s="50"/>
      <c r="AM512" s="50"/>
    </row>
    <row r="513" spans="1:39" ht="15" customHeight="1" x14ac:dyDescent="0.25">
      <c r="A513" s="314" t="s">
        <v>133</v>
      </c>
      <c r="B513" s="314"/>
      <c r="C513" s="122"/>
      <c r="D513" s="73"/>
      <c r="E513" s="74"/>
      <c r="F513" s="74"/>
      <c r="G513" s="74"/>
      <c r="H513" s="74"/>
      <c r="I513" s="74"/>
      <c r="J513" s="74"/>
      <c r="K513" s="74"/>
      <c r="L513" s="97"/>
      <c r="M513" s="215"/>
      <c r="N513" s="38"/>
      <c r="O513" s="314" t="str">
        <f t="shared" si="80"/>
        <v>4.6 - Pre-Bid Activities</v>
      </c>
      <c r="P513" s="314"/>
      <c r="Q513" s="152"/>
      <c r="R513" s="110"/>
      <c r="S513" s="54"/>
      <c r="T513" s="113"/>
      <c r="U513" s="113"/>
      <c r="V513" s="113"/>
      <c r="W513" s="113"/>
      <c r="X513" s="113"/>
      <c r="Y513" s="113"/>
      <c r="Z513" s="149"/>
      <c r="AA513" s="51"/>
      <c r="AB513" s="314" t="str">
        <f t="shared" si="81"/>
        <v>4.6 - Pre-Bid Activities</v>
      </c>
      <c r="AC513" s="314"/>
      <c r="AD513" s="52"/>
      <c r="AE513" s="53"/>
      <c r="AF513" s="54"/>
      <c r="AG513" s="54"/>
      <c r="AH513" s="54"/>
      <c r="AI513" s="54"/>
      <c r="AJ513" s="54"/>
      <c r="AK513" s="54"/>
      <c r="AL513" s="54"/>
      <c r="AM513" s="54"/>
    </row>
    <row r="514" spans="1:39" ht="14.25" customHeight="1" thickBot="1" x14ac:dyDescent="0.3">
      <c r="A514" s="315" t="s">
        <v>134</v>
      </c>
      <c r="B514" s="315"/>
      <c r="C514" s="190"/>
      <c r="D514" s="179"/>
      <c r="E514" s="179"/>
      <c r="F514" s="179"/>
      <c r="G514" s="179"/>
      <c r="H514" s="179"/>
      <c r="I514" s="179"/>
      <c r="J514" s="179"/>
      <c r="K514" s="179"/>
      <c r="L514" s="180"/>
      <c r="M514" s="181"/>
      <c r="N514" s="182"/>
      <c r="O514" s="315" t="str">
        <f t="shared" si="80"/>
        <v>4.6.A - Pre-Bid Questions</v>
      </c>
      <c r="P514" s="315"/>
      <c r="Q514" s="191"/>
      <c r="R514" s="184"/>
      <c r="S514" s="185"/>
      <c r="T514" s="186"/>
      <c r="U514" s="186"/>
      <c r="V514" s="186"/>
      <c r="W514" s="186"/>
      <c r="X514" s="186"/>
      <c r="Y514" s="186"/>
      <c r="Z514" s="187"/>
      <c r="AA514" s="188"/>
      <c r="AB514" s="315" t="str">
        <f t="shared" si="81"/>
        <v>4.6.A - Pre-Bid Questions</v>
      </c>
      <c r="AC514" s="315"/>
      <c r="AD514" s="192"/>
      <c r="AE514" s="185"/>
      <c r="AF514" s="185"/>
      <c r="AG514" s="185"/>
      <c r="AH514" s="185"/>
      <c r="AI514" s="185"/>
      <c r="AJ514" s="185"/>
      <c r="AK514" s="185"/>
      <c r="AL514" s="185"/>
      <c r="AM514" s="185"/>
    </row>
    <row r="515" spans="1:39" s="50" customFormat="1" ht="15" customHeight="1" x14ac:dyDescent="0.25">
      <c r="A515" s="320" t="s">
        <v>365</v>
      </c>
      <c r="B515" s="320"/>
      <c r="C515" s="129"/>
      <c r="D515" s="73"/>
      <c r="E515" s="74"/>
      <c r="F515" s="74"/>
      <c r="G515" s="74"/>
      <c r="H515" s="74"/>
      <c r="I515" s="74"/>
      <c r="J515" s="74"/>
      <c r="K515" s="74"/>
      <c r="L515" s="97"/>
      <c r="M515" s="215"/>
      <c r="N515" s="38"/>
      <c r="O515" s="320" t="str">
        <f t="shared" si="80"/>
        <v>TOTAL 4.6 - Pre-Bid Activities</v>
      </c>
      <c r="P515" s="320"/>
      <c r="Q515" s="159"/>
      <c r="R515" s="110"/>
      <c r="S515" s="54"/>
      <c r="T515" s="113"/>
      <c r="U515" s="113"/>
      <c r="V515" s="113"/>
      <c r="W515" s="113"/>
      <c r="X515" s="113"/>
      <c r="Y515" s="113"/>
      <c r="Z515" s="149"/>
      <c r="AA515" s="51"/>
      <c r="AB515" s="320" t="str">
        <f t="shared" si="81"/>
        <v>TOTAL 4.6 - Pre-Bid Activities</v>
      </c>
      <c r="AC515" s="320"/>
      <c r="AD515" s="69"/>
      <c r="AE515" s="53"/>
      <c r="AF515" s="54"/>
      <c r="AG515" s="54"/>
      <c r="AH515" s="54"/>
      <c r="AI515" s="54"/>
      <c r="AJ515" s="54"/>
      <c r="AK515" s="54"/>
      <c r="AL515" s="54"/>
      <c r="AM515" s="54"/>
    </row>
    <row r="516" spans="1:39" x14ac:dyDescent="0.25">
      <c r="A516" s="316"/>
      <c r="B516" s="316"/>
      <c r="C516" s="121"/>
      <c r="N516" s="38"/>
      <c r="O516" s="316"/>
      <c r="P516" s="316"/>
      <c r="Q516" s="151"/>
      <c r="R516" s="108"/>
      <c r="S516" s="50"/>
      <c r="Z516" s="148"/>
      <c r="AA516" s="51"/>
      <c r="AB516" s="316"/>
      <c r="AC516" s="316"/>
      <c r="AD516" s="35"/>
      <c r="AE516" s="18"/>
      <c r="AF516" s="50"/>
      <c r="AG516" s="50"/>
      <c r="AH516" s="50"/>
      <c r="AK516" s="50"/>
      <c r="AL516" s="50"/>
      <c r="AM516" s="50"/>
    </row>
    <row r="517" spans="1:39" ht="15" customHeight="1" x14ac:dyDescent="0.25">
      <c r="A517" s="314" t="s">
        <v>135</v>
      </c>
      <c r="B517" s="314"/>
      <c r="C517" s="122"/>
      <c r="D517" s="73"/>
      <c r="E517" s="74"/>
      <c r="F517" s="74"/>
      <c r="G517" s="74"/>
      <c r="H517" s="74"/>
      <c r="I517" s="74"/>
      <c r="J517" s="74"/>
      <c r="K517" s="74"/>
      <c r="L517" s="97"/>
      <c r="M517" s="215"/>
      <c r="N517" s="38"/>
      <c r="O517" s="314" t="str">
        <f t="shared" si="80"/>
        <v>4.7 - Limited Review</v>
      </c>
      <c r="P517" s="314"/>
      <c r="Q517" s="152"/>
      <c r="R517" s="110"/>
      <c r="S517" s="54"/>
      <c r="T517" s="113"/>
      <c r="U517" s="113"/>
      <c r="V517" s="113"/>
      <c r="W517" s="113"/>
      <c r="X517" s="113"/>
      <c r="Y517" s="113"/>
      <c r="Z517" s="149"/>
      <c r="AA517" s="51"/>
      <c r="AB517" s="314" t="str">
        <f t="shared" si="81"/>
        <v>4.7 - Limited Review</v>
      </c>
      <c r="AC517" s="314"/>
      <c r="AD517" s="52"/>
      <c r="AE517" s="53"/>
      <c r="AF517" s="54"/>
      <c r="AG517" s="54"/>
      <c r="AH517" s="54"/>
      <c r="AI517" s="54"/>
      <c r="AJ517" s="54"/>
      <c r="AK517" s="54"/>
      <c r="AL517" s="54"/>
      <c r="AM517" s="54"/>
    </row>
    <row r="518" spans="1:39" ht="14.25" customHeight="1" thickBot="1" x14ac:dyDescent="0.3">
      <c r="A518" s="315" t="s">
        <v>136</v>
      </c>
      <c r="B518" s="315"/>
      <c r="C518" s="190"/>
      <c r="D518" s="179"/>
      <c r="E518" s="179"/>
      <c r="F518" s="179"/>
      <c r="G518" s="179"/>
      <c r="H518" s="179"/>
      <c r="I518" s="179"/>
      <c r="J518" s="179"/>
      <c r="K518" s="179"/>
      <c r="L518" s="180"/>
      <c r="M518" s="181"/>
      <c r="N518" s="182"/>
      <c r="O518" s="315" t="str">
        <f t="shared" si="80"/>
        <v>4.7.A - QA/QC for Limited Review</v>
      </c>
      <c r="P518" s="315"/>
      <c r="Q518" s="191"/>
      <c r="R518" s="184"/>
      <c r="S518" s="185"/>
      <c r="T518" s="186"/>
      <c r="U518" s="186"/>
      <c r="V518" s="186"/>
      <c r="W518" s="186"/>
      <c r="X518" s="186"/>
      <c r="Y518" s="186"/>
      <c r="Z518" s="187"/>
      <c r="AA518" s="188"/>
      <c r="AB518" s="315" t="str">
        <f t="shared" si="81"/>
        <v>4.7.A - QA/QC for Limited Review</v>
      </c>
      <c r="AC518" s="315"/>
      <c r="AD518" s="192"/>
      <c r="AE518" s="185"/>
      <c r="AF518" s="185"/>
      <c r="AG518" s="185"/>
      <c r="AH518" s="185"/>
      <c r="AI518" s="185"/>
      <c r="AJ518" s="185"/>
      <c r="AK518" s="185"/>
      <c r="AL518" s="185"/>
      <c r="AM518" s="185"/>
    </row>
    <row r="519" spans="1:39" s="50" customFormat="1" ht="15" customHeight="1" x14ac:dyDescent="0.25">
      <c r="A519" s="320" t="s">
        <v>135</v>
      </c>
      <c r="B519" s="320"/>
      <c r="C519" s="129"/>
      <c r="D519" s="73"/>
      <c r="E519" s="74"/>
      <c r="F519" s="74"/>
      <c r="G519" s="74"/>
      <c r="H519" s="74"/>
      <c r="I519" s="74"/>
      <c r="J519" s="74"/>
      <c r="K519" s="74"/>
      <c r="L519" s="97"/>
      <c r="M519" s="215"/>
      <c r="N519" s="38"/>
      <c r="O519" s="320" t="str">
        <f t="shared" si="80"/>
        <v>4.7 - Limited Review</v>
      </c>
      <c r="P519" s="320"/>
      <c r="Q519" s="159"/>
      <c r="R519" s="110"/>
      <c r="S519" s="54"/>
      <c r="T519" s="113"/>
      <c r="U519" s="113"/>
      <c r="V519" s="113"/>
      <c r="W519" s="113"/>
      <c r="X519" s="113"/>
      <c r="Y519" s="113"/>
      <c r="Z519" s="149"/>
      <c r="AA519" s="51"/>
      <c r="AB519" s="320" t="str">
        <f t="shared" si="81"/>
        <v>4.7 - Limited Review</v>
      </c>
      <c r="AC519" s="320"/>
      <c r="AD519" s="69"/>
      <c r="AE519" s="53"/>
      <c r="AF519" s="54"/>
      <c r="AG519" s="54"/>
      <c r="AH519" s="54"/>
      <c r="AI519" s="54"/>
      <c r="AJ519" s="54"/>
      <c r="AK519" s="54"/>
      <c r="AL519" s="54"/>
      <c r="AM519" s="54"/>
    </row>
    <row r="520" spans="1:39" s="50" customFormat="1" ht="14.4" thickBot="1" x14ac:dyDescent="0.3">
      <c r="A520" s="193"/>
      <c r="B520" s="193"/>
      <c r="C520" s="202"/>
      <c r="D520" s="195"/>
      <c r="E520" s="195"/>
      <c r="F520" s="195"/>
      <c r="G520" s="195"/>
      <c r="H520" s="195"/>
      <c r="I520" s="195"/>
      <c r="J520" s="195"/>
      <c r="K520" s="195"/>
      <c r="L520" s="196"/>
      <c r="M520" s="221"/>
      <c r="N520" s="197"/>
      <c r="O520" s="193"/>
      <c r="P520" s="193"/>
      <c r="Q520" s="203"/>
      <c r="R520" s="239"/>
      <c r="S520" s="199"/>
      <c r="T520" s="263"/>
      <c r="U520" s="263"/>
      <c r="V520" s="263"/>
      <c r="W520" s="263"/>
      <c r="X520" s="263"/>
      <c r="Y520" s="263"/>
      <c r="Z520" s="264"/>
      <c r="AA520" s="200"/>
      <c r="AB520" s="193"/>
      <c r="AC520" s="193"/>
      <c r="AD520" s="204"/>
      <c r="AE520" s="199"/>
      <c r="AF520" s="199"/>
      <c r="AG520" s="199"/>
      <c r="AH520" s="199"/>
      <c r="AI520" s="199"/>
      <c r="AJ520" s="199"/>
      <c r="AK520" s="199"/>
      <c r="AL520" s="199"/>
      <c r="AM520" s="199"/>
    </row>
    <row r="521" spans="1:39" s="50" customFormat="1" ht="14.25" customHeight="1" thickTop="1" x14ac:dyDescent="0.25">
      <c r="A521" s="333" t="s">
        <v>371</v>
      </c>
      <c r="B521" s="333"/>
      <c r="C521" s="127"/>
      <c r="D521" s="142"/>
      <c r="E521" s="143"/>
      <c r="F521" s="143"/>
      <c r="G521" s="143"/>
      <c r="H521" s="143"/>
      <c r="I521" s="143"/>
      <c r="J521" s="143"/>
      <c r="K521" s="143"/>
      <c r="L521" s="101"/>
      <c r="M521" s="222"/>
      <c r="N521" s="87"/>
      <c r="O521" s="333" t="str">
        <f>+A521</f>
        <v>TOTAL - Final Engineering Phase</v>
      </c>
      <c r="P521" s="333"/>
      <c r="Q521" s="165"/>
      <c r="R521" s="235"/>
      <c r="S521" s="86"/>
      <c r="T521" s="255"/>
      <c r="U521" s="255"/>
      <c r="V521" s="255"/>
      <c r="W521" s="255"/>
      <c r="X521" s="255"/>
      <c r="Y521" s="255"/>
      <c r="Z521" s="256"/>
      <c r="AA521" s="51"/>
      <c r="AB521" s="333" t="str">
        <f t="shared" si="81"/>
        <v>TOTAL - Final Engineering Phase</v>
      </c>
      <c r="AC521" s="333"/>
      <c r="AD521" s="84"/>
      <c r="AE521" s="85"/>
      <c r="AF521" s="86"/>
      <c r="AG521" s="86"/>
      <c r="AH521" s="86"/>
      <c r="AI521" s="86"/>
      <c r="AJ521" s="86"/>
      <c r="AK521" s="86"/>
      <c r="AL521" s="86"/>
      <c r="AM521" s="86"/>
    </row>
    <row r="522" spans="1:39" s="50" customFormat="1" ht="13.8" x14ac:dyDescent="0.25">
      <c r="A522" s="80"/>
      <c r="B522" s="80"/>
      <c r="C522" s="126"/>
      <c r="D522" s="134"/>
      <c r="E522" s="135"/>
      <c r="F522" s="135"/>
      <c r="G522" s="135"/>
      <c r="H522" s="135"/>
      <c r="I522" s="135"/>
      <c r="J522" s="135"/>
      <c r="K522" s="135"/>
      <c r="L522" s="100"/>
      <c r="M522" s="217"/>
      <c r="N522" s="38"/>
      <c r="O522" s="80"/>
      <c r="P522" s="80"/>
      <c r="Q522" s="156"/>
      <c r="R522" s="234"/>
      <c r="S522" s="13"/>
      <c r="T522" s="253"/>
      <c r="U522" s="253"/>
      <c r="V522" s="253"/>
      <c r="W522" s="253"/>
      <c r="X522" s="253"/>
      <c r="Y522" s="253"/>
      <c r="Z522" s="254"/>
      <c r="AA522" s="51"/>
      <c r="AB522" s="80"/>
      <c r="AC522" s="80"/>
      <c r="AD522" s="34"/>
      <c r="AE522" s="39"/>
      <c r="AF522" s="13"/>
      <c r="AG522" s="13"/>
      <c r="AH522" s="13"/>
      <c r="AI522" s="13"/>
      <c r="AJ522" s="13"/>
      <c r="AK522" s="13"/>
      <c r="AL522" s="13"/>
      <c r="AM522" s="13"/>
    </row>
    <row r="523" spans="1:39" x14ac:dyDescent="0.25">
      <c r="A523" s="316"/>
      <c r="B523" s="316"/>
      <c r="C523" s="121"/>
      <c r="N523" s="38"/>
      <c r="O523" s="316"/>
      <c r="P523" s="316"/>
      <c r="Q523" s="151"/>
      <c r="R523" s="108"/>
      <c r="S523" s="50"/>
      <c r="Z523" s="148"/>
      <c r="AA523" s="51"/>
      <c r="AB523" s="316"/>
      <c r="AC523" s="316"/>
      <c r="AD523" s="35"/>
      <c r="AE523" s="18"/>
      <c r="AF523" s="50"/>
      <c r="AG523" s="50"/>
      <c r="AH523" s="50"/>
      <c r="AK523" s="50"/>
      <c r="AL523" s="50"/>
      <c r="AM523" s="50"/>
    </row>
    <row r="524" spans="1:39" s="79" customFormat="1" ht="36" customHeight="1" x14ac:dyDescent="0.25">
      <c r="A524" s="319" t="s">
        <v>137</v>
      </c>
      <c r="B524" s="319"/>
      <c r="C524" s="120"/>
      <c r="D524" s="56"/>
      <c r="E524" s="57"/>
      <c r="F524" s="57"/>
      <c r="G524" s="57"/>
      <c r="H524" s="57"/>
      <c r="I524" s="57"/>
      <c r="J524" s="57"/>
      <c r="K524" s="57"/>
      <c r="L524" s="103"/>
      <c r="M524" s="214"/>
      <c r="N524" s="77"/>
      <c r="O524" s="319" t="str">
        <f t="shared" si="80"/>
        <v>  5 - Construction Phase</v>
      </c>
      <c r="P524" s="319"/>
      <c r="Q524" s="150"/>
      <c r="R524" s="237"/>
      <c r="S524" s="60"/>
      <c r="T524" s="259"/>
      <c r="U524" s="259"/>
      <c r="V524" s="259"/>
      <c r="W524" s="259"/>
      <c r="X524" s="259"/>
      <c r="Y524" s="259"/>
      <c r="Z524" s="260"/>
      <c r="AA524" s="77"/>
      <c r="AB524" s="319" t="str">
        <f t="shared" si="81"/>
        <v>  5 - Construction Phase</v>
      </c>
      <c r="AC524" s="319"/>
      <c r="AD524" s="55"/>
      <c r="AE524" s="58"/>
      <c r="AF524" s="60"/>
      <c r="AG524" s="60"/>
      <c r="AH524" s="60"/>
      <c r="AI524" s="60"/>
      <c r="AJ524" s="60"/>
      <c r="AK524" s="60"/>
      <c r="AL524" s="60"/>
      <c r="AM524" s="60"/>
    </row>
    <row r="525" spans="1:39" ht="15" customHeight="1" x14ac:dyDescent="0.25">
      <c r="A525" s="311" t="s">
        <v>367</v>
      </c>
      <c r="B525" s="311"/>
      <c r="C525" s="122"/>
      <c r="D525" s="73"/>
      <c r="E525" s="74"/>
      <c r="F525" s="74"/>
      <c r="G525" s="74"/>
      <c r="H525" s="74"/>
      <c r="I525" s="74"/>
      <c r="J525" s="74"/>
      <c r="K525" s="74"/>
      <c r="L525" s="97"/>
      <c r="M525" s="215"/>
      <c r="N525" s="38"/>
      <c r="O525" s="311" t="str">
        <f t="shared" si="80"/>
        <v>5.1 - On-going Services during Construction</v>
      </c>
      <c r="P525" s="311"/>
      <c r="Q525" s="152"/>
      <c r="R525" s="110"/>
      <c r="S525" s="54"/>
      <c r="T525" s="113"/>
      <c r="U525" s="113"/>
      <c r="V525" s="113"/>
      <c r="W525" s="113"/>
      <c r="X525" s="113"/>
      <c r="Y525" s="113"/>
      <c r="Z525" s="149"/>
      <c r="AA525" s="51"/>
      <c r="AB525" s="311" t="str">
        <f t="shared" si="81"/>
        <v>5.1 - On-going Services during Construction</v>
      </c>
      <c r="AC525" s="311"/>
      <c r="AD525" s="52"/>
      <c r="AE525" s="53"/>
      <c r="AF525" s="54"/>
      <c r="AG525" s="54"/>
      <c r="AH525" s="54"/>
      <c r="AI525" s="54"/>
      <c r="AJ525" s="54"/>
      <c r="AK525" s="54"/>
      <c r="AL525" s="54"/>
      <c r="AM525" s="54"/>
    </row>
    <row r="526" spans="1:39" ht="14.25" customHeight="1" thickBot="1" x14ac:dyDescent="0.3">
      <c r="A526" s="312" t="s">
        <v>336</v>
      </c>
      <c r="B526" s="312"/>
      <c r="C526" s="190"/>
      <c r="D526" s="179"/>
      <c r="E526" s="179"/>
      <c r="F526" s="179"/>
      <c r="G526" s="179"/>
      <c r="H526" s="179"/>
      <c r="I526" s="179"/>
      <c r="J526" s="179"/>
      <c r="K526" s="179"/>
      <c r="L526" s="180"/>
      <c r="M526" s="181"/>
      <c r="N526" s="182"/>
      <c r="O526" s="312" t="str">
        <f t="shared" si="80"/>
        <v>5.1.A - On-going Services During Construction</v>
      </c>
      <c r="P526" s="312"/>
      <c r="Q526" s="191"/>
      <c r="R526" s="184"/>
      <c r="S526" s="185"/>
      <c r="T526" s="186"/>
      <c r="U526" s="186"/>
      <c r="V526" s="186"/>
      <c r="W526" s="186"/>
      <c r="X526" s="186"/>
      <c r="Y526" s="186"/>
      <c r="Z526" s="187"/>
      <c r="AA526" s="188"/>
      <c r="AB526" s="312" t="str">
        <f t="shared" si="81"/>
        <v>5.1.A - On-going Services During Construction</v>
      </c>
      <c r="AC526" s="312"/>
      <c r="AD526" s="192"/>
      <c r="AE526" s="185"/>
      <c r="AF526" s="185"/>
      <c r="AG526" s="185"/>
      <c r="AH526" s="185"/>
      <c r="AI526" s="185"/>
      <c r="AJ526" s="185"/>
      <c r="AK526" s="185"/>
      <c r="AL526" s="185"/>
      <c r="AM526" s="185"/>
    </row>
    <row r="527" spans="1:39" ht="15" customHeight="1" x14ac:dyDescent="0.25">
      <c r="A527" s="335" t="s">
        <v>366</v>
      </c>
      <c r="B527" s="335"/>
      <c r="C527" s="131"/>
      <c r="D527" s="73"/>
      <c r="E527" s="74"/>
      <c r="F527" s="74"/>
      <c r="G527" s="74"/>
      <c r="H527" s="74"/>
      <c r="I527" s="74"/>
      <c r="J527" s="74"/>
      <c r="K527" s="74"/>
      <c r="L527" s="97"/>
      <c r="M527" s="215"/>
      <c r="N527" s="38"/>
      <c r="O527" s="335" t="str">
        <f t="shared" si="80"/>
        <v>TOTAL 5.1 - On-going Services during Construction</v>
      </c>
      <c r="P527" s="335"/>
      <c r="Q527" s="166"/>
      <c r="R527" s="110"/>
      <c r="S527" s="54"/>
      <c r="T527" s="113"/>
      <c r="U527" s="113"/>
      <c r="V527" s="113"/>
      <c r="W527" s="113"/>
      <c r="X527" s="113"/>
      <c r="Y527" s="113"/>
      <c r="Z527" s="149"/>
      <c r="AB527" s="335" t="str">
        <f t="shared" si="81"/>
        <v>TOTAL 5.1 - On-going Services during Construction</v>
      </c>
      <c r="AC527" s="335"/>
      <c r="AD527" s="53"/>
      <c r="AE527" s="53"/>
      <c r="AF527" s="54"/>
      <c r="AG527" s="54"/>
      <c r="AH527" s="54"/>
      <c r="AI527" s="54"/>
      <c r="AJ527" s="54"/>
      <c r="AK527" s="54"/>
      <c r="AL527" s="54"/>
      <c r="AM527" s="54"/>
    </row>
    <row r="528" spans="1:39" x14ac:dyDescent="0.25">
      <c r="A528" s="43"/>
      <c r="B528" s="43"/>
      <c r="N528" s="38"/>
      <c r="O528" s="43"/>
      <c r="P528" s="43"/>
      <c r="Q528" s="167"/>
      <c r="R528" s="108"/>
      <c r="S528" s="50"/>
      <c r="Z528" s="148"/>
      <c r="AB528" s="43"/>
      <c r="AC528" s="43"/>
      <c r="AD528" s="39"/>
      <c r="AE528" s="18"/>
      <c r="AF528" s="50"/>
      <c r="AG528" s="50"/>
      <c r="AH528" s="50"/>
      <c r="AK528" s="50"/>
      <c r="AL528" s="50"/>
      <c r="AM528" s="50"/>
    </row>
    <row r="529" spans="1:39" ht="14.25" customHeight="1" x14ac:dyDescent="0.25">
      <c r="A529" s="333" t="s">
        <v>372</v>
      </c>
      <c r="B529" s="333"/>
      <c r="C529" s="127"/>
      <c r="D529" s="142"/>
      <c r="E529" s="143"/>
      <c r="F529" s="143"/>
      <c r="G529" s="143"/>
      <c r="H529" s="143"/>
      <c r="I529" s="143"/>
      <c r="J529" s="143"/>
      <c r="K529" s="143"/>
      <c r="L529" s="101"/>
      <c r="M529" s="222"/>
      <c r="N529" s="87"/>
      <c r="O529" s="333" t="str">
        <f>+A529</f>
        <v>TOTAL - Construction Phase</v>
      </c>
      <c r="P529" s="333"/>
      <c r="Q529" s="165"/>
      <c r="R529" s="235"/>
      <c r="S529" s="86"/>
      <c r="T529" s="255"/>
      <c r="U529" s="255"/>
      <c r="V529" s="255"/>
      <c r="W529" s="255"/>
      <c r="X529" s="255"/>
      <c r="Y529" s="255"/>
      <c r="Z529" s="256"/>
      <c r="AB529" s="333" t="str">
        <f>+A529</f>
        <v>TOTAL - Construction Phase</v>
      </c>
      <c r="AC529" s="333"/>
      <c r="AD529" s="84"/>
      <c r="AE529" s="85"/>
      <c r="AF529" s="86"/>
      <c r="AG529" s="86"/>
      <c r="AH529" s="86"/>
      <c r="AI529" s="86"/>
      <c r="AJ529" s="86"/>
      <c r="AK529" s="86"/>
      <c r="AL529" s="86"/>
      <c r="AM529" s="86"/>
    </row>
    <row r="530" spans="1:39" x14ac:dyDescent="0.25">
      <c r="A530" s="43"/>
      <c r="B530" s="43"/>
      <c r="O530" s="43"/>
      <c r="P530" s="43"/>
      <c r="Q530" s="39"/>
      <c r="R530" s="108"/>
      <c r="S530" s="50"/>
      <c r="AB530" s="43"/>
      <c r="AC530" s="43"/>
      <c r="AD530" s="39"/>
      <c r="AE530" s="18"/>
      <c r="AF530" s="50"/>
      <c r="AG530" s="50"/>
      <c r="AH530" s="50"/>
      <c r="AK530" s="50"/>
      <c r="AL530" s="50"/>
      <c r="AM530" s="50"/>
    </row>
    <row r="531" spans="1:39" ht="28.5" customHeight="1" x14ac:dyDescent="0.4">
      <c r="A531" s="332" t="s">
        <v>373</v>
      </c>
      <c r="B531" s="332"/>
      <c r="D531" s="205"/>
      <c r="E531" s="206"/>
      <c r="F531" s="206"/>
      <c r="G531" s="206"/>
      <c r="H531" s="206"/>
      <c r="I531" s="206"/>
      <c r="J531" s="206"/>
      <c r="K531" s="206"/>
      <c r="L531" s="207"/>
      <c r="M531" s="225"/>
      <c r="O531" s="332" t="str">
        <f>+A531</f>
        <v>TOTAL AUTHORIZED PARTS</v>
      </c>
      <c r="P531" s="332"/>
      <c r="Q531" s="208"/>
      <c r="R531" s="242"/>
      <c r="S531" s="26"/>
      <c r="T531" s="269"/>
      <c r="U531" s="269"/>
      <c r="V531" s="269"/>
      <c r="W531" s="269"/>
      <c r="X531" s="269"/>
      <c r="Y531" s="269"/>
      <c r="Z531" s="269"/>
      <c r="AB531" s="332"/>
      <c r="AC531" s="332"/>
      <c r="AD531" s="39"/>
      <c r="AE531" s="18"/>
      <c r="AF531" s="50"/>
      <c r="AG531" s="50"/>
      <c r="AH531" s="50"/>
      <c r="AK531" s="50"/>
      <c r="AL531" s="50"/>
      <c r="AM531" s="50"/>
    </row>
    <row r="532" spans="1:39" s="50" customFormat="1" ht="28.5" customHeight="1" x14ac:dyDescent="0.4">
      <c r="A532" s="145"/>
      <c r="B532" s="145"/>
      <c r="C532" s="118"/>
      <c r="D532" s="19"/>
      <c r="E532" s="7"/>
      <c r="F532" s="7"/>
      <c r="G532" s="7"/>
      <c r="H532" s="7"/>
      <c r="I532" s="7"/>
      <c r="J532" s="7"/>
      <c r="K532" s="7"/>
      <c r="L532" s="98"/>
      <c r="M532" s="112"/>
      <c r="O532" s="145"/>
      <c r="P532" s="145"/>
      <c r="Q532" s="39"/>
      <c r="R532" s="108"/>
      <c r="T532" s="2"/>
      <c r="U532" s="2"/>
      <c r="V532" s="2"/>
      <c r="W532" s="2"/>
      <c r="X532" s="2"/>
      <c r="Y532" s="2"/>
      <c r="Z532" s="2"/>
      <c r="AB532" s="145"/>
      <c r="AC532" s="145"/>
      <c r="AD532" s="39"/>
      <c r="AE532" s="18"/>
    </row>
    <row r="533" spans="1:39" x14ac:dyDescent="0.25">
      <c r="A533" s="43"/>
      <c r="B533" s="43"/>
    </row>
    <row r="534" spans="1:39" ht="20.25" customHeight="1" x14ac:dyDescent="0.4">
      <c r="A534" s="173" t="s">
        <v>395</v>
      </c>
      <c r="B534" s="174"/>
      <c r="C534" s="175"/>
      <c r="D534" s="176"/>
      <c r="E534" s="176"/>
      <c r="F534" s="176"/>
      <c r="G534" s="176"/>
      <c r="H534" s="176"/>
      <c r="I534" s="176"/>
      <c r="J534" s="176"/>
      <c r="K534" s="176"/>
      <c r="L534" s="177"/>
      <c r="M534" s="213"/>
      <c r="N534" s="38"/>
      <c r="O534" s="313" t="str">
        <f>+A534</f>
        <v>IF-AUTHORIZED TASKS:</v>
      </c>
      <c r="P534" s="313"/>
      <c r="Q534" s="169"/>
      <c r="R534" s="231"/>
      <c r="S534" s="170"/>
      <c r="T534" s="246"/>
      <c r="U534" s="246"/>
      <c r="V534" s="246"/>
      <c r="W534" s="246"/>
      <c r="X534" s="246"/>
      <c r="Y534" s="246"/>
      <c r="Z534" s="171"/>
      <c r="AA534" s="51"/>
      <c r="AB534" s="313" t="str">
        <f>+A534</f>
        <v>IF-AUTHORIZED TASKS:</v>
      </c>
      <c r="AC534" s="313"/>
      <c r="AD534" s="172"/>
      <c r="AE534" s="172"/>
      <c r="AF534" s="172"/>
      <c r="AG534" s="172"/>
      <c r="AH534" s="172"/>
      <c r="AI534" s="172"/>
      <c r="AJ534" s="172"/>
      <c r="AK534" s="172"/>
      <c r="AL534" s="172"/>
      <c r="AM534" s="168"/>
    </row>
    <row r="535" spans="1:39" x14ac:dyDescent="0.25">
      <c r="A535" s="43"/>
      <c r="B535" s="43"/>
    </row>
    <row r="536" spans="1:39" x14ac:dyDescent="0.25">
      <c r="A536" s="43"/>
      <c r="B536" s="43"/>
    </row>
    <row r="537" spans="1:39" x14ac:dyDescent="0.25">
      <c r="A537" s="43"/>
      <c r="B537" s="43"/>
    </row>
    <row r="538" spans="1:39" ht="21" x14ac:dyDescent="0.4">
      <c r="A538" s="332" t="s">
        <v>396</v>
      </c>
      <c r="B538" s="332"/>
      <c r="D538" s="205"/>
      <c r="E538" s="206"/>
      <c r="F538" s="206"/>
      <c r="G538" s="206"/>
      <c r="H538" s="206"/>
      <c r="I538" s="206"/>
      <c r="J538" s="206"/>
      <c r="K538" s="206"/>
      <c r="L538" s="207"/>
      <c r="M538" s="225"/>
      <c r="N538" s="50"/>
      <c r="O538" s="332" t="str">
        <f>+A538</f>
        <v>TOTAL IF-AUTHORIZED PARTS</v>
      </c>
      <c r="P538" s="332"/>
      <c r="Q538" s="39"/>
      <c r="R538" s="108"/>
      <c r="S538" s="50"/>
      <c r="AA538" s="50"/>
      <c r="AB538" s="332"/>
      <c r="AC538" s="332"/>
      <c r="AD538" s="39"/>
      <c r="AE538" s="18"/>
      <c r="AF538" s="50"/>
      <c r="AG538" s="50"/>
      <c r="AH538" s="50"/>
      <c r="AK538" s="50"/>
      <c r="AL538" s="50"/>
      <c r="AM538" s="50"/>
    </row>
    <row r="539" spans="1:39" x14ac:dyDescent="0.25">
      <c r="A539" s="43"/>
      <c r="B539" s="43"/>
    </row>
    <row r="540" spans="1:39" x14ac:dyDescent="0.25">
      <c r="A540" s="43"/>
      <c r="B540" s="43"/>
    </row>
    <row r="541" spans="1:39" ht="21" x14ac:dyDescent="0.4">
      <c r="A541" s="332" t="s">
        <v>397</v>
      </c>
      <c r="B541" s="332"/>
      <c r="D541" s="205"/>
      <c r="E541" s="206"/>
      <c r="F541" s="206"/>
      <c r="G541" s="206"/>
      <c r="H541" s="206"/>
      <c r="I541" s="206"/>
      <c r="J541" s="206"/>
      <c r="K541" s="206"/>
      <c r="L541" s="207"/>
      <c r="M541" s="225"/>
      <c r="N541" s="50"/>
      <c r="O541" s="332" t="str">
        <f>+A541</f>
        <v>GRAND TOTAL</v>
      </c>
      <c r="P541" s="332"/>
      <c r="Q541" s="208"/>
      <c r="R541" s="242"/>
      <c r="S541" s="26"/>
      <c r="T541" s="269"/>
      <c r="U541" s="269"/>
      <c r="V541" s="269"/>
      <c r="W541" s="269"/>
      <c r="X541" s="269"/>
      <c r="Y541" s="269"/>
      <c r="Z541" s="269"/>
      <c r="AA541" s="50"/>
      <c r="AB541" s="332"/>
      <c r="AC541" s="332"/>
      <c r="AD541" s="39"/>
      <c r="AE541" s="18"/>
      <c r="AF541" s="50"/>
      <c r="AG541" s="50"/>
      <c r="AH541" s="50"/>
      <c r="AK541" s="50"/>
      <c r="AL541" s="50"/>
      <c r="AM541" s="50"/>
    </row>
    <row r="542" spans="1:39" x14ac:dyDescent="0.25">
      <c r="A542" s="43"/>
      <c r="B542" s="43"/>
    </row>
    <row r="543" spans="1:39" x14ac:dyDescent="0.25">
      <c r="A543" s="43"/>
      <c r="B543" s="43"/>
    </row>
    <row r="544" spans="1:39" x14ac:dyDescent="0.25">
      <c r="A544" s="43"/>
      <c r="B544" s="43"/>
    </row>
    <row r="545" spans="1:2" x14ac:dyDescent="0.25">
      <c r="A545" s="43"/>
      <c r="B545" s="43"/>
    </row>
    <row r="546" spans="1:2" x14ac:dyDescent="0.25">
      <c r="A546" s="43"/>
      <c r="B546" s="43"/>
    </row>
    <row r="547" spans="1:2" x14ac:dyDescent="0.25">
      <c r="A547" s="43"/>
      <c r="B547" s="43"/>
    </row>
    <row r="548" spans="1:2" x14ac:dyDescent="0.25">
      <c r="A548" s="43"/>
      <c r="B548" s="43"/>
    </row>
    <row r="549" spans="1:2" x14ac:dyDescent="0.25">
      <c r="A549" s="43"/>
      <c r="B549" s="43"/>
    </row>
    <row r="550" spans="1:2" x14ac:dyDescent="0.25">
      <c r="A550" s="43"/>
      <c r="B550" s="43"/>
    </row>
    <row r="551" spans="1:2" x14ac:dyDescent="0.25">
      <c r="A551" s="43"/>
      <c r="B551" s="43"/>
    </row>
    <row r="552" spans="1:2" x14ac:dyDescent="0.25">
      <c r="A552" s="43"/>
      <c r="B552" s="43"/>
    </row>
    <row r="553" spans="1:2" x14ac:dyDescent="0.25">
      <c r="A553" s="43"/>
      <c r="B553" s="43"/>
    </row>
    <row r="554" spans="1:2" x14ac:dyDescent="0.25">
      <c r="A554" s="43"/>
      <c r="B554" s="43"/>
    </row>
    <row r="555" spans="1:2" x14ac:dyDescent="0.25">
      <c r="A555" s="43"/>
      <c r="B555" s="43"/>
    </row>
    <row r="556" spans="1:2" x14ac:dyDescent="0.25">
      <c r="A556" s="43"/>
      <c r="B556" s="43"/>
    </row>
    <row r="557" spans="1:2" x14ac:dyDescent="0.25">
      <c r="A557" s="43"/>
      <c r="B557" s="43"/>
    </row>
    <row r="558" spans="1:2" x14ac:dyDescent="0.25">
      <c r="A558" s="43"/>
      <c r="B558" s="43"/>
    </row>
    <row r="559" spans="1:2" x14ac:dyDescent="0.25">
      <c r="A559" s="43"/>
      <c r="B559" s="43"/>
    </row>
    <row r="560" spans="1:2" x14ac:dyDescent="0.25">
      <c r="A560" s="43"/>
      <c r="B560" s="43"/>
    </row>
    <row r="561" spans="1:2" x14ac:dyDescent="0.25">
      <c r="A561" s="43"/>
      <c r="B561" s="43"/>
    </row>
    <row r="562" spans="1:2" x14ac:dyDescent="0.25">
      <c r="A562" s="43"/>
      <c r="B562" s="43"/>
    </row>
    <row r="563" spans="1:2" x14ac:dyDescent="0.25">
      <c r="A563" s="43"/>
      <c r="B563" s="43"/>
    </row>
    <row r="564" spans="1:2" x14ac:dyDescent="0.25">
      <c r="A564" s="43"/>
      <c r="B564" s="43"/>
    </row>
    <row r="565" spans="1:2" x14ac:dyDescent="0.25">
      <c r="A565" s="43"/>
      <c r="B565" s="43"/>
    </row>
    <row r="566" spans="1:2" x14ac:dyDescent="0.25">
      <c r="A566" s="43"/>
      <c r="B566" s="43"/>
    </row>
    <row r="567" spans="1:2" x14ac:dyDescent="0.25">
      <c r="A567" s="43"/>
      <c r="B567" s="43"/>
    </row>
    <row r="568" spans="1:2" x14ac:dyDescent="0.25">
      <c r="A568" s="43"/>
      <c r="B568" s="43"/>
    </row>
    <row r="569" spans="1:2" x14ac:dyDescent="0.25">
      <c r="A569" s="43"/>
      <c r="B569" s="43"/>
    </row>
    <row r="570" spans="1:2" x14ac:dyDescent="0.25">
      <c r="A570" s="43"/>
      <c r="B570" s="43"/>
    </row>
    <row r="571" spans="1:2" x14ac:dyDescent="0.25">
      <c r="A571" s="43"/>
      <c r="B571" s="43"/>
    </row>
    <row r="572" spans="1:2" x14ac:dyDescent="0.25">
      <c r="A572" s="43"/>
      <c r="B572" s="43"/>
    </row>
    <row r="573" spans="1:2" x14ac:dyDescent="0.25">
      <c r="A573" s="43"/>
      <c r="B573" s="43"/>
    </row>
    <row r="574" spans="1:2" x14ac:dyDescent="0.25">
      <c r="A574" s="43"/>
      <c r="B574" s="43"/>
    </row>
    <row r="575" spans="1:2" x14ac:dyDescent="0.25">
      <c r="A575" s="43"/>
      <c r="B575" s="43"/>
    </row>
    <row r="576" spans="1:2" x14ac:dyDescent="0.25">
      <c r="A576" s="43"/>
      <c r="B576" s="43"/>
    </row>
    <row r="577" spans="1:2" x14ac:dyDescent="0.25">
      <c r="A577" s="43"/>
      <c r="B577" s="43"/>
    </row>
    <row r="578" spans="1:2" x14ac:dyDescent="0.25">
      <c r="A578" s="43"/>
      <c r="B578" s="43"/>
    </row>
    <row r="579" spans="1:2" x14ac:dyDescent="0.25">
      <c r="A579" s="43"/>
      <c r="B579" s="43"/>
    </row>
    <row r="580" spans="1:2" x14ac:dyDescent="0.25">
      <c r="A580" s="43"/>
      <c r="B580" s="43"/>
    </row>
    <row r="581" spans="1:2" x14ac:dyDescent="0.25">
      <c r="A581" s="43"/>
      <c r="B581" s="43"/>
    </row>
    <row r="582" spans="1:2" x14ac:dyDescent="0.25">
      <c r="A582" s="43"/>
      <c r="B582" s="43"/>
    </row>
    <row r="583" spans="1:2" x14ac:dyDescent="0.25">
      <c r="A583" s="43"/>
      <c r="B583" s="43"/>
    </row>
    <row r="584" spans="1:2" x14ac:dyDescent="0.25">
      <c r="A584" s="43"/>
      <c r="B584" s="43"/>
    </row>
    <row r="585" spans="1:2" x14ac:dyDescent="0.25">
      <c r="A585" s="43"/>
      <c r="B585" s="43"/>
    </row>
    <row r="586" spans="1:2" x14ac:dyDescent="0.25">
      <c r="A586" s="43"/>
      <c r="B586" s="43"/>
    </row>
    <row r="587" spans="1:2" x14ac:dyDescent="0.25">
      <c r="A587" s="43"/>
      <c r="B587" s="43"/>
    </row>
    <row r="588" spans="1:2" x14ac:dyDescent="0.25">
      <c r="A588" s="43"/>
      <c r="B588" s="43"/>
    </row>
    <row r="589" spans="1:2" x14ac:dyDescent="0.25">
      <c r="A589" s="43"/>
      <c r="B589" s="43"/>
    </row>
    <row r="590" spans="1:2" x14ac:dyDescent="0.25">
      <c r="A590" s="43"/>
      <c r="B590" s="43"/>
    </row>
    <row r="591" spans="1:2" x14ac:dyDescent="0.25">
      <c r="A591" s="43"/>
      <c r="B591" s="43"/>
    </row>
    <row r="592" spans="1:2" x14ac:dyDescent="0.25">
      <c r="A592" s="43"/>
      <c r="B592" s="43"/>
    </row>
    <row r="593" spans="1:2" x14ac:dyDescent="0.25">
      <c r="A593" s="43"/>
      <c r="B593" s="43"/>
    </row>
    <row r="594" spans="1:2" x14ac:dyDescent="0.25">
      <c r="A594" s="43"/>
      <c r="B594" s="43"/>
    </row>
    <row r="595" spans="1:2" x14ac:dyDescent="0.25">
      <c r="A595" s="43"/>
      <c r="B595" s="43"/>
    </row>
    <row r="596" spans="1:2" x14ac:dyDescent="0.25">
      <c r="A596" s="43"/>
      <c r="B596" s="43"/>
    </row>
    <row r="597" spans="1:2" x14ac:dyDescent="0.25">
      <c r="A597" s="43"/>
      <c r="B597" s="43"/>
    </row>
    <row r="598" spans="1:2" x14ac:dyDescent="0.25">
      <c r="A598" s="43"/>
      <c r="B598" s="43"/>
    </row>
    <row r="599" spans="1:2" x14ac:dyDescent="0.25">
      <c r="A599" s="43"/>
      <c r="B599" s="43"/>
    </row>
    <row r="600" spans="1:2" x14ac:dyDescent="0.25">
      <c r="A600" s="43"/>
      <c r="B600" s="43"/>
    </row>
    <row r="601" spans="1:2" x14ac:dyDescent="0.25">
      <c r="A601" s="43"/>
      <c r="B601" s="43"/>
    </row>
    <row r="602" spans="1:2" x14ac:dyDescent="0.25">
      <c r="A602" s="43"/>
      <c r="B602" s="43"/>
    </row>
    <row r="603" spans="1:2" x14ac:dyDescent="0.25">
      <c r="A603" s="43"/>
      <c r="B603" s="43"/>
    </row>
    <row r="604" spans="1:2" x14ac:dyDescent="0.25">
      <c r="A604" s="43"/>
      <c r="B604" s="43"/>
    </row>
    <row r="605" spans="1:2" x14ac:dyDescent="0.25">
      <c r="A605" s="43"/>
      <c r="B605" s="43"/>
    </row>
    <row r="606" spans="1:2" x14ac:dyDescent="0.25">
      <c r="A606" s="43"/>
      <c r="B606" s="43"/>
    </row>
    <row r="607" spans="1:2" x14ac:dyDescent="0.25">
      <c r="A607" s="43"/>
      <c r="B607" s="43"/>
    </row>
    <row r="608" spans="1:2" x14ac:dyDescent="0.25">
      <c r="A608" s="43"/>
      <c r="B608" s="43"/>
    </row>
    <row r="609" spans="1:2" x14ac:dyDescent="0.25">
      <c r="A609" s="43"/>
      <c r="B609" s="43"/>
    </row>
    <row r="610" spans="1:2" x14ac:dyDescent="0.25">
      <c r="A610" s="43"/>
      <c r="B610" s="43"/>
    </row>
    <row r="611" spans="1:2" x14ac:dyDescent="0.25">
      <c r="A611" s="43"/>
      <c r="B611" s="43"/>
    </row>
    <row r="612" spans="1:2" x14ac:dyDescent="0.25">
      <c r="A612" s="43"/>
      <c r="B612" s="43"/>
    </row>
    <row r="613" spans="1:2" x14ac:dyDescent="0.25">
      <c r="A613" s="43"/>
      <c r="B613" s="43"/>
    </row>
    <row r="614" spans="1:2" x14ac:dyDescent="0.25">
      <c r="A614" s="43"/>
      <c r="B614" s="43"/>
    </row>
    <row r="615" spans="1:2" x14ac:dyDescent="0.25">
      <c r="A615" s="43"/>
      <c r="B615" s="43"/>
    </row>
    <row r="616" spans="1:2" x14ac:dyDescent="0.25">
      <c r="A616" s="43"/>
      <c r="B616" s="43"/>
    </row>
    <row r="617" spans="1:2" x14ac:dyDescent="0.25">
      <c r="A617" s="43"/>
      <c r="B617" s="43"/>
    </row>
    <row r="618" spans="1:2" x14ac:dyDescent="0.25">
      <c r="A618" s="43"/>
      <c r="B618" s="43"/>
    </row>
    <row r="619" spans="1:2" x14ac:dyDescent="0.25">
      <c r="A619" s="43"/>
      <c r="B619" s="43"/>
    </row>
    <row r="620" spans="1:2" x14ac:dyDescent="0.25">
      <c r="A620" s="43"/>
      <c r="B620" s="43"/>
    </row>
    <row r="621" spans="1:2" x14ac:dyDescent="0.25">
      <c r="A621" s="43"/>
      <c r="B621" s="43"/>
    </row>
    <row r="622" spans="1:2" x14ac:dyDescent="0.25">
      <c r="A622" s="43"/>
      <c r="B622" s="43"/>
    </row>
    <row r="623" spans="1:2" x14ac:dyDescent="0.25">
      <c r="A623" s="43"/>
      <c r="B623" s="43"/>
    </row>
    <row r="624" spans="1:2" x14ac:dyDescent="0.25">
      <c r="A624" s="43"/>
      <c r="B624" s="43"/>
    </row>
    <row r="625" spans="1:2" x14ac:dyDescent="0.25">
      <c r="A625" s="43"/>
      <c r="B625" s="43"/>
    </row>
    <row r="626" spans="1:2" x14ac:dyDescent="0.25">
      <c r="A626" s="43"/>
      <c r="B626" s="43"/>
    </row>
    <row r="627" spans="1:2" x14ac:dyDescent="0.25">
      <c r="A627" s="43"/>
      <c r="B627" s="43"/>
    </row>
    <row r="628" spans="1:2" x14ac:dyDescent="0.25">
      <c r="A628" s="43"/>
      <c r="B628" s="43"/>
    </row>
    <row r="629" spans="1:2" x14ac:dyDescent="0.25">
      <c r="A629" s="43"/>
      <c r="B629" s="43"/>
    </row>
    <row r="630" spans="1:2" x14ac:dyDescent="0.25">
      <c r="A630" s="43"/>
      <c r="B630" s="43"/>
    </row>
    <row r="631" spans="1:2" x14ac:dyDescent="0.25">
      <c r="A631" s="43"/>
      <c r="B631" s="43"/>
    </row>
    <row r="632" spans="1:2" x14ac:dyDescent="0.25">
      <c r="A632" s="43"/>
      <c r="B632" s="43"/>
    </row>
    <row r="633" spans="1:2" x14ac:dyDescent="0.25">
      <c r="A633" s="43"/>
      <c r="B633" s="43"/>
    </row>
    <row r="634" spans="1:2" x14ac:dyDescent="0.25">
      <c r="A634" s="43"/>
      <c r="B634" s="43"/>
    </row>
    <row r="635" spans="1:2" x14ac:dyDescent="0.25">
      <c r="A635" s="43"/>
      <c r="B635" s="43"/>
    </row>
    <row r="636" spans="1:2" x14ac:dyDescent="0.25">
      <c r="A636" s="43"/>
      <c r="B636" s="43"/>
    </row>
    <row r="637" spans="1:2" x14ac:dyDescent="0.25">
      <c r="A637" s="43"/>
      <c r="B637" s="43"/>
    </row>
    <row r="638" spans="1:2" x14ac:dyDescent="0.25">
      <c r="A638" s="43"/>
      <c r="B638" s="43"/>
    </row>
    <row r="639" spans="1:2" x14ac:dyDescent="0.25">
      <c r="A639" s="43"/>
      <c r="B639" s="43"/>
    </row>
    <row r="640" spans="1:2" x14ac:dyDescent="0.25">
      <c r="A640" s="43"/>
      <c r="B640" s="43"/>
    </row>
    <row r="641" spans="1:2" x14ac:dyDescent="0.25">
      <c r="A641" s="43"/>
      <c r="B641" s="43"/>
    </row>
    <row r="642" spans="1:2" x14ac:dyDescent="0.25">
      <c r="A642" s="43"/>
      <c r="B642" s="43"/>
    </row>
    <row r="643" spans="1:2" x14ac:dyDescent="0.25">
      <c r="A643" s="43"/>
      <c r="B643" s="43"/>
    </row>
    <row r="644" spans="1:2" x14ac:dyDescent="0.25">
      <c r="A644" s="43"/>
      <c r="B644" s="43"/>
    </row>
    <row r="645" spans="1:2" x14ac:dyDescent="0.25">
      <c r="A645" s="43"/>
      <c r="B645" s="43"/>
    </row>
    <row r="646" spans="1:2" x14ac:dyDescent="0.25">
      <c r="A646" s="43"/>
      <c r="B646" s="43"/>
    </row>
    <row r="647" spans="1:2" x14ac:dyDescent="0.25">
      <c r="A647" s="43"/>
      <c r="B647" s="43"/>
    </row>
    <row r="648" spans="1:2" x14ac:dyDescent="0.25">
      <c r="A648" s="43"/>
      <c r="B648" s="43"/>
    </row>
    <row r="649" spans="1:2" x14ac:dyDescent="0.25">
      <c r="A649" s="43"/>
      <c r="B649" s="43"/>
    </row>
    <row r="650" spans="1:2" x14ac:dyDescent="0.25">
      <c r="A650" s="43"/>
      <c r="B650" s="43"/>
    </row>
    <row r="651" spans="1:2" x14ac:dyDescent="0.25">
      <c r="A651" s="43"/>
      <c r="B651" s="43"/>
    </row>
    <row r="652" spans="1:2" x14ac:dyDescent="0.25">
      <c r="A652" s="43"/>
      <c r="B652" s="43"/>
    </row>
    <row r="653" spans="1:2" x14ac:dyDescent="0.25">
      <c r="A653" s="43"/>
      <c r="B653" s="43"/>
    </row>
    <row r="654" spans="1:2" x14ac:dyDescent="0.25">
      <c r="A654" s="43"/>
      <c r="B654" s="43"/>
    </row>
    <row r="655" spans="1:2" x14ac:dyDescent="0.25">
      <c r="A655" s="43"/>
      <c r="B655" s="43"/>
    </row>
    <row r="656" spans="1:2" x14ac:dyDescent="0.25">
      <c r="A656" s="43"/>
      <c r="B656" s="43"/>
    </row>
    <row r="657" spans="1:2" x14ac:dyDescent="0.25">
      <c r="A657" s="43"/>
      <c r="B657" s="43"/>
    </row>
    <row r="658" spans="1:2" x14ac:dyDescent="0.25">
      <c r="A658" s="43"/>
      <c r="B658" s="43"/>
    </row>
    <row r="659" spans="1:2" x14ac:dyDescent="0.25">
      <c r="A659" s="43"/>
      <c r="B659" s="43"/>
    </row>
    <row r="660" spans="1:2" x14ac:dyDescent="0.25">
      <c r="A660" s="43"/>
      <c r="B660" s="43"/>
    </row>
    <row r="661" spans="1:2" x14ac:dyDescent="0.25">
      <c r="A661" s="43"/>
      <c r="B661" s="43"/>
    </row>
    <row r="662" spans="1:2" x14ac:dyDescent="0.25">
      <c r="A662" s="43"/>
      <c r="B662" s="43"/>
    </row>
    <row r="663" spans="1:2" x14ac:dyDescent="0.25">
      <c r="A663" s="43"/>
      <c r="B663" s="43"/>
    </row>
    <row r="664" spans="1:2" x14ac:dyDescent="0.25">
      <c r="A664" s="43"/>
      <c r="B664" s="43"/>
    </row>
    <row r="665" spans="1:2" x14ac:dyDescent="0.25">
      <c r="A665" s="43"/>
      <c r="B665" s="43"/>
    </row>
    <row r="666" spans="1:2" x14ac:dyDescent="0.25">
      <c r="A666" s="43"/>
      <c r="B666" s="43"/>
    </row>
    <row r="667" spans="1:2" x14ac:dyDescent="0.25">
      <c r="A667" s="43"/>
      <c r="B667" s="43"/>
    </row>
    <row r="668" spans="1:2" x14ac:dyDescent="0.25">
      <c r="A668" s="43"/>
      <c r="B668" s="43"/>
    </row>
    <row r="669" spans="1:2" x14ac:dyDescent="0.25">
      <c r="A669" s="43"/>
      <c r="B669" s="43"/>
    </row>
    <row r="670" spans="1:2" x14ac:dyDescent="0.25">
      <c r="A670" s="43"/>
      <c r="B670" s="43"/>
    </row>
    <row r="671" spans="1:2" x14ac:dyDescent="0.25">
      <c r="A671" s="43"/>
      <c r="B671" s="43"/>
    </row>
    <row r="672" spans="1:2" x14ac:dyDescent="0.25">
      <c r="A672" s="43"/>
      <c r="B672" s="43"/>
    </row>
    <row r="673" spans="1:2" x14ac:dyDescent="0.25">
      <c r="A673" s="43"/>
      <c r="B673" s="43"/>
    </row>
    <row r="674" spans="1:2" x14ac:dyDescent="0.25">
      <c r="A674" s="43"/>
      <c r="B674" s="43"/>
    </row>
    <row r="675" spans="1:2" x14ac:dyDescent="0.25">
      <c r="A675" s="43"/>
      <c r="B675" s="43"/>
    </row>
    <row r="676" spans="1:2" x14ac:dyDescent="0.25">
      <c r="A676" s="43"/>
      <c r="B676" s="43"/>
    </row>
    <row r="677" spans="1:2" x14ac:dyDescent="0.25">
      <c r="A677" s="43"/>
      <c r="B677" s="43"/>
    </row>
    <row r="678" spans="1:2" x14ac:dyDescent="0.25">
      <c r="A678" s="43"/>
      <c r="B678" s="43"/>
    </row>
    <row r="679" spans="1:2" x14ac:dyDescent="0.25">
      <c r="A679" s="43"/>
      <c r="B679" s="43"/>
    </row>
    <row r="680" spans="1:2" x14ac:dyDescent="0.25">
      <c r="A680" s="43"/>
      <c r="B680" s="43"/>
    </row>
    <row r="681" spans="1:2" x14ac:dyDescent="0.25">
      <c r="A681" s="43"/>
      <c r="B681" s="43"/>
    </row>
    <row r="682" spans="1:2" x14ac:dyDescent="0.25">
      <c r="A682" s="43"/>
      <c r="B682" s="43"/>
    </row>
    <row r="683" spans="1:2" x14ac:dyDescent="0.25">
      <c r="A683" s="43"/>
      <c r="B683" s="43"/>
    </row>
    <row r="684" spans="1:2" x14ac:dyDescent="0.25">
      <c r="A684" s="43"/>
      <c r="B684" s="43"/>
    </row>
    <row r="685" spans="1:2" x14ac:dyDescent="0.25">
      <c r="A685" s="43"/>
      <c r="B685" s="43"/>
    </row>
    <row r="686" spans="1:2" x14ac:dyDescent="0.25">
      <c r="A686" s="43"/>
      <c r="B686" s="43"/>
    </row>
    <row r="687" spans="1:2" x14ac:dyDescent="0.25">
      <c r="A687" s="43"/>
      <c r="B687" s="43"/>
    </row>
    <row r="688" spans="1:2" x14ac:dyDescent="0.25">
      <c r="A688" s="43"/>
      <c r="B688" s="43"/>
    </row>
    <row r="689" spans="1:2" x14ac:dyDescent="0.25">
      <c r="A689" s="43"/>
      <c r="B689" s="43"/>
    </row>
    <row r="690" spans="1:2" x14ac:dyDescent="0.25">
      <c r="A690" s="43"/>
      <c r="B690" s="43"/>
    </row>
    <row r="691" spans="1:2" x14ac:dyDescent="0.25">
      <c r="A691" s="43"/>
      <c r="B691" s="43"/>
    </row>
    <row r="692" spans="1:2" x14ac:dyDescent="0.25">
      <c r="A692" s="43"/>
      <c r="B692" s="43"/>
    </row>
    <row r="693" spans="1:2" x14ac:dyDescent="0.25">
      <c r="A693" s="43"/>
      <c r="B693" s="43"/>
    </row>
    <row r="694" spans="1:2" x14ac:dyDescent="0.25">
      <c r="A694" s="43"/>
      <c r="B694" s="43"/>
    </row>
    <row r="695" spans="1:2" x14ac:dyDescent="0.25">
      <c r="A695" s="43"/>
      <c r="B695" s="43"/>
    </row>
    <row r="696" spans="1:2" x14ac:dyDescent="0.25">
      <c r="A696" s="43"/>
      <c r="B696" s="43"/>
    </row>
    <row r="697" spans="1:2" x14ac:dyDescent="0.25">
      <c r="A697" s="43"/>
      <c r="B697" s="43"/>
    </row>
    <row r="698" spans="1:2" x14ac:dyDescent="0.25">
      <c r="A698" s="43"/>
      <c r="B698" s="43"/>
    </row>
    <row r="699" spans="1:2" x14ac:dyDescent="0.25">
      <c r="A699" s="43"/>
      <c r="B699" s="43"/>
    </row>
    <row r="700" spans="1:2" x14ac:dyDescent="0.25">
      <c r="A700" s="43"/>
      <c r="B700" s="43"/>
    </row>
    <row r="701" spans="1:2" x14ac:dyDescent="0.25">
      <c r="A701" s="43"/>
      <c r="B701" s="43"/>
    </row>
    <row r="702" spans="1:2" x14ac:dyDescent="0.25">
      <c r="A702" s="43"/>
      <c r="B702" s="43"/>
    </row>
    <row r="703" spans="1:2" x14ac:dyDescent="0.25">
      <c r="A703" s="43"/>
      <c r="B703" s="43"/>
    </row>
    <row r="704" spans="1:2" x14ac:dyDescent="0.25">
      <c r="A704" s="43"/>
      <c r="B704" s="43"/>
    </row>
    <row r="705" spans="1:2" x14ac:dyDescent="0.25">
      <c r="A705" s="43"/>
      <c r="B705" s="43"/>
    </row>
    <row r="706" spans="1:2" x14ac:dyDescent="0.25">
      <c r="A706" s="43"/>
      <c r="B706" s="43"/>
    </row>
    <row r="707" spans="1:2" x14ac:dyDescent="0.25">
      <c r="A707" s="43"/>
      <c r="B707" s="43"/>
    </row>
    <row r="708" spans="1:2" x14ac:dyDescent="0.25">
      <c r="A708" s="43"/>
      <c r="B708" s="43"/>
    </row>
    <row r="709" spans="1:2" x14ac:dyDescent="0.25">
      <c r="A709" s="43"/>
      <c r="B709" s="43"/>
    </row>
    <row r="710" spans="1:2" x14ac:dyDescent="0.25">
      <c r="A710" s="43"/>
      <c r="B710" s="43"/>
    </row>
    <row r="711" spans="1:2" x14ac:dyDescent="0.25">
      <c r="A711" s="43"/>
      <c r="B711" s="43"/>
    </row>
    <row r="712" spans="1:2" x14ac:dyDescent="0.25">
      <c r="A712" s="43"/>
      <c r="B712" s="43"/>
    </row>
    <row r="713" spans="1:2" x14ac:dyDescent="0.25">
      <c r="A713" s="43"/>
      <c r="B713" s="43"/>
    </row>
    <row r="714" spans="1:2" x14ac:dyDescent="0.25">
      <c r="A714" s="43"/>
      <c r="B714" s="43"/>
    </row>
    <row r="715" spans="1:2" x14ac:dyDescent="0.25">
      <c r="A715" s="43"/>
      <c r="B715" s="43"/>
    </row>
    <row r="716" spans="1:2" x14ac:dyDescent="0.25">
      <c r="A716" s="43"/>
      <c r="B716" s="43"/>
    </row>
    <row r="717" spans="1:2" x14ac:dyDescent="0.25">
      <c r="A717" s="43"/>
      <c r="B717" s="43"/>
    </row>
    <row r="718" spans="1:2" x14ac:dyDescent="0.25">
      <c r="A718" s="39"/>
      <c r="B718" s="39"/>
    </row>
    <row r="719" spans="1:2" x14ac:dyDescent="0.25">
      <c r="A719" s="39"/>
      <c r="B719" s="39"/>
    </row>
    <row r="720" spans="1:2" x14ac:dyDescent="0.25">
      <c r="A720" s="39"/>
      <c r="B720" s="39"/>
    </row>
    <row r="721" spans="1:2" x14ac:dyDescent="0.25">
      <c r="A721" s="39"/>
      <c r="B721" s="39"/>
    </row>
    <row r="722" spans="1:2" x14ac:dyDescent="0.25">
      <c r="A722" s="39"/>
      <c r="B722" s="39"/>
    </row>
    <row r="723" spans="1:2" x14ac:dyDescent="0.25">
      <c r="A723" s="39"/>
      <c r="B723" s="39"/>
    </row>
    <row r="724" spans="1:2" x14ac:dyDescent="0.25">
      <c r="A724" s="39"/>
      <c r="B724" s="39"/>
    </row>
    <row r="725" spans="1:2" x14ac:dyDescent="0.25">
      <c r="A725" s="39"/>
      <c r="B725" s="39"/>
    </row>
    <row r="726" spans="1:2" x14ac:dyDescent="0.25">
      <c r="A726" s="39"/>
      <c r="B726" s="39"/>
    </row>
    <row r="727" spans="1:2" x14ac:dyDescent="0.25">
      <c r="A727" s="39"/>
      <c r="B727" s="39"/>
    </row>
    <row r="728" spans="1:2" x14ac:dyDescent="0.25">
      <c r="A728" s="39"/>
      <c r="B728" s="39"/>
    </row>
    <row r="729" spans="1:2" x14ac:dyDescent="0.25">
      <c r="A729" s="39"/>
      <c r="B729" s="39"/>
    </row>
    <row r="730" spans="1:2" x14ac:dyDescent="0.25">
      <c r="A730" s="39"/>
      <c r="B730" s="39"/>
    </row>
    <row r="731" spans="1:2" x14ac:dyDescent="0.25">
      <c r="A731" s="39"/>
      <c r="B731" s="39"/>
    </row>
    <row r="732" spans="1:2" x14ac:dyDescent="0.25">
      <c r="A732" s="39"/>
      <c r="B732" s="39"/>
    </row>
    <row r="733" spans="1:2" x14ac:dyDescent="0.25">
      <c r="A733" s="39"/>
      <c r="B733" s="39"/>
    </row>
    <row r="734" spans="1:2" x14ac:dyDescent="0.25">
      <c r="A734" s="39"/>
      <c r="B734" s="39"/>
    </row>
    <row r="735" spans="1:2" x14ac:dyDescent="0.25">
      <c r="A735" s="39"/>
      <c r="B735" s="39"/>
    </row>
    <row r="736" spans="1:2" x14ac:dyDescent="0.25">
      <c r="A736" s="39"/>
      <c r="B736" s="39"/>
    </row>
    <row r="737" spans="1:2" x14ac:dyDescent="0.25">
      <c r="A737" s="39"/>
      <c r="B737" s="39"/>
    </row>
    <row r="738" spans="1:2" x14ac:dyDescent="0.25">
      <c r="A738" s="39"/>
      <c r="B738" s="39"/>
    </row>
    <row r="739" spans="1:2" x14ac:dyDescent="0.25">
      <c r="A739" s="39"/>
      <c r="B739" s="39"/>
    </row>
    <row r="740" spans="1:2" x14ac:dyDescent="0.25">
      <c r="A740" s="39"/>
      <c r="B740" s="39"/>
    </row>
    <row r="741" spans="1:2" x14ac:dyDescent="0.25">
      <c r="A741" s="39"/>
      <c r="B741" s="39"/>
    </row>
    <row r="742" spans="1:2" x14ac:dyDescent="0.25">
      <c r="A742" s="39"/>
      <c r="B742" s="39"/>
    </row>
    <row r="743" spans="1:2" x14ac:dyDescent="0.25">
      <c r="A743" s="39"/>
      <c r="B743" s="39"/>
    </row>
    <row r="744" spans="1:2" x14ac:dyDescent="0.25">
      <c r="A744" s="39"/>
      <c r="B744" s="39"/>
    </row>
    <row r="745" spans="1:2" x14ac:dyDescent="0.25">
      <c r="A745" s="39"/>
      <c r="B745" s="39"/>
    </row>
    <row r="746" spans="1:2" x14ac:dyDescent="0.25">
      <c r="A746" s="39"/>
      <c r="B746" s="39"/>
    </row>
    <row r="747" spans="1:2" x14ac:dyDescent="0.25">
      <c r="A747" s="39"/>
      <c r="B747" s="39"/>
    </row>
    <row r="748" spans="1:2" x14ac:dyDescent="0.25">
      <c r="A748" s="39"/>
      <c r="B748" s="39"/>
    </row>
    <row r="749" spans="1:2" x14ac:dyDescent="0.25">
      <c r="A749" s="39"/>
      <c r="B749" s="39"/>
    </row>
    <row r="750" spans="1:2" x14ac:dyDescent="0.25">
      <c r="A750" s="39"/>
      <c r="B750" s="39"/>
    </row>
    <row r="751" spans="1:2" x14ac:dyDescent="0.25">
      <c r="A751" s="39"/>
      <c r="B751" s="39"/>
    </row>
    <row r="752" spans="1:2" x14ac:dyDescent="0.25">
      <c r="A752" s="39"/>
      <c r="B752" s="39"/>
    </row>
    <row r="753" spans="1:2" x14ac:dyDescent="0.25">
      <c r="A753" s="39"/>
      <c r="B753" s="39"/>
    </row>
    <row r="754" spans="1:2" x14ac:dyDescent="0.25">
      <c r="A754" s="39"/>
      <c r="B754" s="39"/>
    </row>
    <row r="755" spans="1:2" x14ac:dyDescent="0.25">
      <c r="A755" s="39"/>
      <c r="B755" s="39"/>
    </row>
    <row r="756" spans="1:2" x14ac:dyDescent="0.25">
      <c r="A756" s="39"/>
      <c r="B756" s="39"/>
    </row>
    <row r="757" spans="1:2" x14ac:dyDescent="0.25">
      <c r="A757" s="39"/>
      <c r="B757" s="39"/>
    </row>
    <row r="758" spans="1:2" x14ac:dyDescent="0.25">
      <c r="A758" s="39"/>
      <c r="B758" s="39"/>
    </row>
    <row r="759" spans="1:2" x14ac:dyDescent="0.25">
      <c r="A759" s="39"/>
      <c r="B759" s="39"/>
    </row>
    <row r="760" spans="1:2" x14ac:dyDescent="0.25">
      <c r="A760" s="39"/>
      <c r="B760" s="39"/>
    </row>
    <row r="761" spans="1:2" x14ac:dyDescent="0.25">
      <c r="A761" s="39"/>
      <c r="B761" s="39"/>
    </row>
    <row r="762" spans="1:2" x14ac:dyDescent="0.25">
      <c r="A762" s="39"/>
      <c r="B762" s="39"/>
    </row>
    <row r="763" spans="1:2" x14ac:dyDescent="0.25">
      <c r="A763" s="39"/>
      <c r="B763" s="39"/>
    </row>
    <row r="764" spans="1:2" x14ac:dyDescent="0.25">
      <c r="A764" s="39"/>
      <c r="B764" s="39"/>
    </row>
    <row r="765" spans="1:2" x14ac:dyDescent="0.25">
      <c r="A765" s="39"/>
      <c r="B765" s="39"/>
    </row>
    <row r="766" spans="1:2" x14ac:dyDescent="0.25">
      <c r="A766" s="39"/>
      <c r="B766" s="39"/>
    </row>
    <row r="767" spans="1:2" x14ac:dyDescent="0.25">
      <c r="A767" s="39"/>
      <c r="B767" s="39"/>
    </row>
    <row r="768" spans="1:2" x14ac:dyDescent="0.25">
      <c r="A768" s="39"/>
      <c r="B768" s="39"/>
    </row>
    <row r="769" spans="1:2" x14ac:dyDescent="0.25">
      <c r="A769" s="39"/>
      <c r="B769" s="39"/>
    </row>
    <row r="770" spans="1:2" x14ac:dyDescent="0.25">
      <c r="A770" s="39"/>
      <c r="B770" s="39"/>
    </row>
    <row r="771" spans="1:2" x14ac:dyDescent="0.25">
      <c r="A771" s="39"/>
      <c r="B771" s="39"/>
    </row>
    <row r="772" spans="1:2" x14ac:dyDescent="0.25">
      <c r="A772" s="39"/>
      <c r="B772" s="39"/>
    </row>
    <row r="773" spans="1:2" x14ac:dyDescent="0.25">
      <c r="A773" s="39"/>
      <c r="B773" s="39"/>
    </row>
    <row r="774" spans="1:2" x14ac:dyDescent="0.25">
      <c r="A774" s="39"/>
      <c r="B774" s="39"/>
    </row>
    <row r="775" spans="1:2" x14ac:dyDescent="0.25">
      <c r="A775" s="39"/>
      <c r="B775" s="39"/>
    </row>
    <row r="776" spans="1:2" x14ac:dyDescent="0.25">
      <c r="A776" s="39"/>
      <c r="B776" s="39"/>
    </row>
    <row r="777" spans="1:2" x14ac:dyDescent="0.25">
      <c r="A777" s="39"/>
      <c r="B777" s="39"/>
    </row>
    <row r="778" spans="1:2" x14ac:dyDescent="0.25">
      <c r="A778" s="39"/>
      <c r="B778" s="39"/>
    </row>
    <row r="779" spans="1:2" x14ac:dyDescent="0.25">
      <c r="A779" s="39"/>
      <c r="B779" s="39"/>
    </row>
    <row r="780" spans="1:2" x14ac:dyDescent="0.25">
      <c r="A780" s="39"/>
      <c r="B780" s="39"/>
    </row>
    <row r="781" spans="1:2" x14ac:dyDescent="0.25">
      <c r="A781" s="39"/>
      <c r="B781" s="39"/>
    </row>
    <row r="782" spans="1:2" x14ac:dyDescent="0.25">
      <c r="A782" s="39"/>
      <c r="B782" s="39"/>
    </row>
    <row r="783" spans="1:2" x14ac:dyDescent="0.25">
      <c r="A783" s="39"/>
      <c r="B783" s="39"/>
    </row>
    <row r="784" spans="1:2" x14ac:dyDescent="0.25">
      <c r="A784" s="39"/>
      <c r="B784" s="39"/>
    </row>
    <row r="785" spans="1:2" x14ac:dyDescent="0.25">
      <c r="A785" s="39"/>
      <c r="B785" s="39"/>
    </row>
    <row r="786" spans="1:2" x14ac:dyDescent="0.25">
      <c r="A786" s="39"/>
      <c r="B786" s="39"/>
    </row>
    <row r="787" spans="1:2" x14ac:dyDescent="0.25">
      <c r="A787" s="39"/>
      <c r="B787" s="39"/>
    </row>
    <row r="788" spans="1:2" x14ac:dyDescent="0.25">
      <c r="A788" s="39"/>
      <c r="B788" s="39"/>
    </row>
    <row r="789" spans="1:2" x14ac:dyDescent="0.25">
      <c r="A789" s="39"/>
      <c r="B789" s="39"/>
    </row>
    <row r="790" spans="1:2" x14ac:dyDescent="0.25">
      <c r="A790" s="39"/>
      <c r="B790" s="39"/>
    </row>
    <row r="791" spans="1:2" x14ac:dyDescent="0.25">
      <c r="A791" s="39"/>
      <c r="B791" s="39"/>
    </row>
    <row r="792" spans="1:2" x14ac:dyDescent="0.25">
      <c r="A792" s="39"/>
      <c r="B792" s="39"/>
    </row>
    <row r="793" spans="1:2" x14ac:dyDescent="0.25">
      <c r="A793" s="39"/>
      <c r="B793" s="39"/>
    </row>
    <row r="794" spans="1:2" x14ac:dyDescent="0.25">
      <c r="A794" s="39"/>
      <c r="B794" s="39"/>
    </row>
    <row r="795" spans="1:2" x14ac:dyDescent="0.25">
      <c r="A795" s="39"/>
      <c r="B795" s="39"/>
    </row>
    <row r="796" spans="1:2" x14ac:dyDescent="0.25">
      <c r="A796" s="39"/>
      <c r="B796" s="39"/>
    </row>
    <row r="797" spans="1:2" x14ac:dyDescent="0.25">
      <c r="A797" s="39"/>
      <c r="B797" s="39"/>
    </row>
    <row r="798" spans="1:2" x14ac:dyDescent="0.25">
      <c r="A798" s="39"/>
      <c r="B798" s="39"/>
    </row>
    <row r="799" spans="1:2" x14ac:dyDescent="0.25">
      <c r="A799" s="39"/>
      <c r="B799" s="39"/>
    </row>
    <row r="800" spans="1:2" x14ac:dyDescent="0.25">
      <c r="A800" s="39"/>
      <c r="B800" s="39"/>
    </row>
    <row r="801" spans="1:2" x14ac:dyDescent="0.25">
      <c r="A801" s="39"/>
      <c r="B801" s="39"/>
    </row>
    <row r="802" spans="1:2" x14ac:dyDescent="0.25">
      <c r="A802" s="39"/>
      <c r="B802" s="39"/>
    </row>
    <row r="803" spans="1:2" x14ac:dyDescent="0.25">
      <c r="A803" s="39"/>
      <c r="B803" s="39"/>
    </row>
    <row r="804" spans="1:2" x14ac:dyDescent="0.25">
      <c r="A804" s="39"/>
      <c r="B804" s="39"/>
    </row>
    <row r="805" spans="1:2" x14ac:dyDescent="0.25">
      <c r="A805" s="39"/>
      <c r="B805" s="39"/>
    </row>
    <row r="806" spans="1:2" x14ac:dyDescent="0.25">
      <c r="A806" s="39"/>
      <c r="B806" s="39"/>
    </row>
    <row r="807" spans="1:2" x14ac:dyDescent="0.25">
      <c r="A807" s="39"/>
      <c r="B807" s="39"/>
    </row>
    <row r="808" spans="1:2" x14ac:dyDescent="0.25">
      <c r="A808" s="39"/>
      <c r="B808" s="39"/>
    </row>
    <row r="809" spans="1:2" x14ac:dyDescent="0.25">
      <c r="A809" s="39"/>
      <c r="B809" s="39"/>
    </row>
    <row r="810" spans="1:2" x14ac:dyDescent="0.25">
      <c r="A810" s="39"/>
      <c r="B810" s="39"/>
    </row>
    <row r="811" spans="1:2" x14ac:dyDescent="0.25">
      <c r="A811" s="39"/>
      <c r="B811" s="39"/>
    </row>
    <row r="812" spans="1:2" x14ac:dyDescent="0.25">
      <c r="A812" s="39"/>
      <c r="B812" s="39"/>
    </row>
    <row r="813" spans="1:2" x14ac:dyDescent="0.25">
      <c r="A813" s="39"/>
      <c r="B813" s="39"/>
    </row>
    <row r="814" spans="1:2" x14ac:dyDescent="0.25">
      <c r="A814" s="39"/>
      <c r="B814" s="39"/>
    </row>
    <row r="815" spans="1:2" x14ac:dyDescent="0.25">
      <c r="A815" s="39"/>
      <c r="B815" s="39"/>
    </row>
    <row r="816" spans="1:2" x14ac:dyDescent="0.25">
      <c r="A816" s="39"/>
      <c r="B816" s="39"/>
    </row>
    <row r="817" spans="1:2" x14ac:dyDescent="0.25">
      <c r="A817" s="39"/>
      <c r="B817" s="39"/>
    </row>
    <row r="818" spans="1:2" x14ac:dyDescent="0.25">
      <c r="A818" s="39"/>
      <c r="B818" s="39"/>
    </row>
    <row r="819" spans="1:2" x14ac:dyDescent="0.25">
      <c r="A819" s="39"/>
      <c r="B819" s="39"/>
    </row>
    <row r="820" spans="1:2" x14ac:dyDescent="0.25">
      <c r="A820" s="39"/>
      <c r="B820" s="39"/>
    </row>
    <row r="821" spans="1:2" x14ac:dyDescent="0.25">
      <c r="A821" s="39"/>
      <c r="B821" s="39"/>
    </row>
    <row r="822" spans="1:2" x14ac:dyDescent="0.25">
      <c r="A822" s="39"/>
      <c r="B822" s="39"/>
    </row>
    <row r="823" spans="1:2" x14ac:dyDescent="0.25">
      <c r="A823" s="39"/>
      <c r="B823" s="39"/>
    </row>
    <row r="824" spans="1:2" x14ac:dyDescent="0.25">
      <c r="A824" s="39"/>
      <c r="B824" s="39"/>
    </row>
    <row r="825" spans="1:2" x14ac:dyDescent="0.25">
      <c r="A825" s="39"/>
      <c r="B825" s="39"/>
    </row>
    <row r="826" spans="1:2" x14ac:dyDescent="0.25">
      <c r="A826" s="39"/>
      <c r="B826" s="39"/>
    </row>
    <row r="827" spans="1:2" x14ac:dyDescent="0.25">
      <c r="A827" s="39"/>
      <c r="B827" s="39"/>
    </row>
    <row r="828" spans="1:2" x14ac:dyDescent="0.25">
      <c r="A828" s="39"/>
      <c r="B828" s="39"/>
    </row>
    <row r="829" spans="1:2" x14ac:dyDescent="0.25">
      <c r="A829" s="39"/>
      <c r="B829" s="39"/>
    </row>
    <row r="830" spans="1:2" x14ac:dyDescent="0.25">
      <c r="A830" s="39"/>
      <c r="B830" s="39"/>
    </row>
    <row r="831" spans="1:2" x14ac:dyDescent="0.25">
      <c r="A831" s="39"/>
      <c r="B831" s="39"/>
    </row>
    <row r="832" spans="1:2" x14ac:dyDescent="0.25">
      <c r="A832" s="39"/>
      <c r="B832" s="39"/>
    </row>
    <row r="833" spans="1:2" x14ac:dyDescent="0.25">
      <c r="A833" s="39"/>
      <c r="B833" s="39"/>
    </row>
    <row r="834" spans="1:2" x14ac:dyDescent="0.25">
      <c r="A834" s="39"/>
      <c r="B834" s="39"/>
    </row>
    <row r="835" spans="1:2" x14ac:dyDescent="0.25">
      <c r="A835" s="39"/>
      <c r="B835" s="39"/>
    </row>
    <row r="836" spans="1:2" x14ac:dyDescent="0.25">
      <c r="A836" s="39"/>
      <c r="B836" s="39"/>
    </row>
    <row r="837" spans="1:2" x14ac:dyDescent="0.25">
      <c r="A837" s="39"/>
      <c r="B837" s="39"/>
    </row>
    <row r="838" spans="1:2" x14ac:dyDescent="0.25">
      <c r="A838" s="39"/>
      <c r="B838" s="39"/>
    </row>
    <row r="839" spans="1:2" x14ac:dyDescent="0.25">
      <c r="A839" s="39"/>
      <c r="B839" s="39"/>
    </row>
    <row r="840" spans="1:2" x14ac:dyDescent="0.25">
      <c r="A840" s="39"/>
      <c r="B840" s="39"/>
    </row>
    <row r="841" spans="1:2" x14ac:dyDescent="0.25">
      <c r="A841" s="39"/>
      <c r="B841" s="39"/>
    </row>
    <row r="842" spans="1:2" x14ac:dyDescent="0.25">
      <c r="A842" s="39"/>
      <c r="B842" s="39"/>
    </row>
    <row r="843" spans="1:2" x14ac:dyDescent="0.25">
      <c r="A843" s="39"/>
      <c r="B843" s="39"/>
    </row>
    <row r="844" spans="1:2" x14ac:dyDescent="0.25">
      <c r="A844" s="39"/>
      <c r="B844" s="39"/>
    </row>
    <row r="845" spans="1:2" x14ac:dyDescent="0.25">
      <c r="A845" s="39"/>
      <c r="B845" s="39"/>
    </row>
    <row r="846" spans="1:2" x14ac:dyDescent="0.25">
      <c r="A846" s="39"/>
      <c r="B846" s="39"/>
    </row>
    <row r="847" spans="1:2" x14ac:dyDescent="0.25">
      <c r="A847" s="39"/>
      <c r="B847" s="39"/>
    </row>
    <row r="848" spans="1:2" x14ac:dyDescent="0.25">
      <c r="A848" s="39"/>
      <c r="B848" s="39"/>
    </row>
    <row r="849" spans="1:2" x14ac:dyDescent="0.25">
      <c r="A849" s="39"/>
      <c r="B849" s="39"/>
    </row>
    <row r="850" spans="1:2" x14ac:dyDescent="0.25">
      <c r="A850" s="39"/>
      <c r="B850" s="39"/>
    </row>
    <row r="851" spans="1:2" x14ac:dyDescent="0.25">
      <c r="A851" s="39"/>
      <c r="B851" s="39"/>
    </row>
    <row r="852" spans="1:2" x14ac:dyDescent="0.25">
      <c r="A852" s="39"/>
      <c r="B852" s="39"/>
    </row>
    <row r="853" spans="1:2" x14ac:dyDescent="0.25">
      <c r="A853" s="39"/>
      <c r="B853" s="39"/>
    </row>
    <row r="854" spans="1:2" x14ac:dyDescent="0.25">
      <c r="A854" s="39"/>
      <c r="B854" s="39"/>
    </row>
    <row r="855" spans="1:2" x14ac:dyDescent="0.25">
      <c r="A855" s="39"/>
      <c r="B855" s="39"/>
    </row>
    <row r="856" spans="1:2" x14ac:dyDescent="0.25">
      <c r="A856" s="39"/>
      <c r="B856" s="39"/>
    </row>
    <row r="857" spans="1:2" x14ac:dyDescent="0.25">
      <c r="A857" s="39"/>
      <c r="B857" s="39"/>
    </row>
    <row r="858" spans="1:2" x14ac:dyDescent="0.25">
      <c r="A858" s="39"/>
      <c r="B858" s="39"/>
    </row>
    <row r="859" spans="1:2" x14ac:dyDescent="0.25">
      <c r="A859" s="39"/>
      <c r="B859" s="39"/>
    </row>
    <row r="860" spans="1:2" x14ac:dyDescent="0.25">
      <c r="A860" s="39"/>
      <c r="B860" s="39"/>
    </row>
    <row r="861" spans="1:2" x14ac:dyDescent="0.25">
      <c r="A861" s="39"/>
      <c r="B861" s="39"/>
    </row>
    <row r="862" spans="1:2" x14ac:dyDescent="0.25">
      <c r="A862" s="39"/>
      <c r="B862" s="39"/>
    </row>
    <row r="863" spans="1:2" x14ac:dyDescent="0.25">
      <c r="A863" s="39"/>
      <c r="B863" s="39"/>
    </row>
    <row r="864" spans="1:2" x14ac:dyDescent="0.25">
      <c r="A864" s="39"/>
      <c r="B864" s="39"/>
    </row>
    <row r="865" spans="1:2" x14ac:dyDescent="0.25">
      <c r="A865" s="39"/>
      <c r="B865" s="39"/>
    </row>
    <row r="866" spans="1:2" x14ac:dyDescent="0.25">
      <c r="A866" s="39"/>
      <c r="B866" s="39"/>
    </row>
    <row r="867" spans="1:2" x14ac:dyDescent="0.25">
      <c r="A867" s="39"/>
      <c r="B867" s="39"/>
    </row>
    <row r="868" spans="1:2" x14ac:dyDescent="0.25">
      <c r="A868" s="39"/>
      <c r="B868" s="39"/>
    </row>
    <row r="869" spans="1:2" x14ac:dyDescent="0.25">
      <c r="A869" s="39"/>
      <c r="B869" s="39"/>
    </row>
    <row r="870" spans="1:2" x14ac:dyDescent="0.25">
      <c r="A870" s="39"/>
      <c r="B870" s="39"/>
    </row>
    <row r="871" spans="1:2" x14ac:dyDescent="0.25">
      <c r="A871" s="39"/>
      <c r="B871" s="39"/>
    </row>
    <row r="872" spans="1:2" x14ac:dyDescent="0.25">
      <c r="A872" s="39"/>
      <c r="B872" s="39"/>
    </row>
    <row r="873" spans="1:2" x14ac:dyDescent="0.25">
      <c r="A873" s="39"/>
      <c r="B873" s="39"/>
    </row>
    <row r="874" spans="1:2" x14ac:dyDescent="0.25">
      <c r="A874" s="39"/>
      <c r="B874" s="39"/>
    </row>
    <row r="875" spans="1:2" x14ac:dyDescent="0.25">
      <c r="A875" s="39"/>
      <c r="B875" s="39"/>
    </row>
    <row r="876" spans="1:2" x14ac:dyDescent="0.25">
      <c r="A876" s="39"/>
      <c r="B876" s="39"/>
    </row>
    <row r="877" spans="1:2" x14ac:dyDescent="0.25">
      <c r="A877" s="39"/>
      <c r="B877" s="39"/>
    </row>
    <row r="878" spans="1:2" x14ac:dyDescent="0.25">
      <c r="A878" s="39"/>
      <c r="B878" s="39"/>
    </row>
    <row r="879" spans="1:2" x14ac:dyDescent="0.25">
      <c r="A879" s="39"/>
      <c r="B879" s="39"/>
    </row>
    <row r="880" spans="1:2" x14ac:dyDescent="0.25">
      <c r="A880" s="39"/>
      <c r="B880" s="39"/>
    </row>
    <row r="881" spans="1:2" x14ac:dyDescent="0.25">
      <c r="A881" s="39"/>
      <c r="B881" s="39"/>
    </row>
    <row r="882" spans="1:2" x14ac:dyDescent="0.25">
      <c r="A882" s="39"/>
      <c r="B882" s="39"/>
    </row>
    <row r="883" spans="1:2" x14ac:dyDescent="0.25">
      <c r="A883" s="39"/>
      <c r="B883" s="39"/>
    </row>
    <row r="884" spans="1:2" x14ac:dyDescent="0.25">
      <c r="A884" s="39"/>
      <c r="B884" s="39"/>
    </row>
    <row r="885" spans="1:2" x14ac:dyDescent="0.25">
      <c r="A885" s="39"/>
      <c r="B885" s="39"/>
    </row>
    <row r="886" spans="1:2" x14ac:dyDescent="0.25">
      <c r="A886" s="39"/>
      <c r="B886" s="39"/>
    </row>
    <row r="887" spans="1:2" x14ac:dyDescent="0.25">
      <c r="A887" s="39"/>
      <c r="B887" s="39"/>
    </row>
    <row r="888" spans="1:2" x14ac:dyDescent="0.25">
      <c r="A888" s="39"/>
      <c r="B888" s="39"/>
    </row>
    <row r="889" spans="1:2" x14ac:dyDescent="0.25">
      <c r="A889" s="39"/>
      <c r="B889" s="39"/>
    </row>
    <row r="890" spans="1:2" x14ac:dyDescent="0.25">
      <c r="A890" s="39"/>
      <c r="B890" s="39"/>
    </row>
    <row r="891" spans="1:2" x14ac:dyDescent="0.25">
      <c r="A891" s="39"/>
      <c r="B891" s="39"/>
    </row>
    <row r="892" spans="1:2" x14ac:dyDescent="0.25">
      <c r="A892" s="39"/>
      <c r="B892" s="39"/>
    </row>
    <row r="893" spans="1:2" x14ac:dyDescent="0.25">
      <c r="A893" s="39"/>
      <c r="B893" s="39"/>
    </row>
    <row r="894" spans="1:2" x14ac:dyDescent="0.25">
      <c r="A894" s="39"/>
      <c r="B894" s="39"/>
    </row>
    <row r="895" spans="1:2" x14ac:dyDescent="0.25">
      <c r="A895" s="39"/>
      <c r="B895" s="39"/>
    </row>
    <row r="896" spans="1:2" x14ac:dyDescent="0.25">
      <c r="A896" s="39"/>
      <c r="B896" s="39"/>
    </row>
    <row r="897" spans="1:2" x14ac:dyDescent="0.25">
      <c r="A897" s="39"/>
      <c r="B897" s="39"/>
    </row>
    <row r="898" spans="1:2" x14ac:dyDescent="0.25">
      <c r="A898" s="39"/>
      <c r="B898" s="39"/>
    </row>
    <row r="899" spans="1:2" x14ac:dyDescent="0.25">
      <c r="A899" s="39"/>
      <c r="B899" s="39"/>
    </row>
    <row r="900" spans="1:2" x14ac:dyDescent="0.25">
      <c r="A900" s="39"/>
      <c r="B900" s="39"/>
    </row>
    <row r="901" spans="1:2" x14ac:dyDescent="0.25">
      <c r="A901" s="39"/>
      <c r="B901" s="39"/>
    </row>
    <row r="902" spans="1:2" x14ac:dyDescent="0.25">
      <c r="A902" s="39"/>
      <c r="B902" s="39"/>
    </row>
    <row r="903" spans="1:2" x14ac:dyDescent="0.25">
      <c r="A903" s="39"/>
      <c r="B903" s="39"/>
    </row>
    <row r="904" spans="1:2" x14ac:dyDescent="0.25">
      <c r="A904" s="39"/>
      <c r="B904" s="39"/>
    </row>
    <row r="905" spans="1:2" x14ac:dyDescent="0.25">
      <c r="A905" s="39"/>
      <c r="B905" s="39"/>
    </row>
    <row r="906" spans="1:2" x14ac:dyDescent="0.25">
      <c r="A906" s="39"/>
      <c r="B906" s="39"/>
    </row>
    <row r="907" spans="1:2" x14ac:dyDescent="0.25">
      <c r="A907" s="39"/>
      <c r="B907" s="39"/>
    </row>
    <row r="908" spans="1:2" x14ac:dyDescent="0.25">
      <c r="A908" s="39"/>
      <c r="B908" s="39"/>
    </row>
    <row r="909" spans="1:2" x14ac:dyDescent="0.25">
      <c r="A909" s="39"/>
      <c r="B909" s="39"/>
    </row>
    <row r="910" spans="1:2" x14ac:dyDescent="0.25">
      <c r="A910" s="39"/>
      <c r="B910" s="39"/>
    </row>
    <row r="911" spans="1:2" x14ac:dyDescent="0.25">
      <c r="A911" s="39"/>
      <c r="B911" s="39"/>
    </row>
    <row r="912" spans="1:2" x14ac:dyDescent="0.25">
      <c r="A912" s="39"/>
      <c r="B912" s="39"/>
    </row>
    <row r="913" spans="1:2" x14ac:dyDescent="0.25">
      <c r="A913" s="39"/>
      <c r="B913" s="39"/>
    </row>
    <row r="914" spans="1:2" x14ac:dyDescent="0.25">
      <c r="A914" s="39"/>
      <c r="B914" s="39"/>
    </row>
    <row r="915" spans="1:2" x14ac:dyDescent="0.25">
      <c r="A915" s="39"/>
      <c r="B915" s="39"/>
    </row>
    <row r="916" spans="1:2" x14ac:dyDescent="0.25">
      <c r="A916" s="39"/>
      <c r="B916" s="39"/>
    </row>
    <row r="917" spans="1:2" x14ac:dyDescent="0.25">
      <c r="A917" s="39"/>
      <c r="B917" s="39"/>
    </row>
    <row r="918" spans="1:2" x14ac:dyDescent="0.25">
      <c r="A918" s="39"/>
      <c r="B918" s="39"/>
    </row>
    <row r="919" spans="1:2" x14ac:dyDescent="0.25">
      <c r="A919" s="39"/>
      <c r="B919" s="39"/>
    </row>
    <row r="920" spans="1:2" x14ac:dyDescent="0.25">
      <c r="A920" s="39"/>
      <c r="B920" s="39"/>
    </row>
    <row r="921" spans="1:2" x14ac:dyDescent="0.25">
      <c r="A921" s="39"/>
      <c r="B921" s="39"/>
    </row>
    <row r="922" spans="1:2" x14ac:dyDescent="0.25">
      <c r="A922" s="39"/>
      <c r="B922" s="39"/>
    </row>
    <row r="923" spans="1:2" x14ac:dyDescent="0.25">
      <c r="A923" s="39"/>
      <c r="B923" s="39"/>
    </row>
    <row r="924" spans="1:2" x14ac:dyDescent="0.25">
      <c r="A924" s="39"/>
      <c r="B924" s="39"/>
    </row>
    <row r="925" spans="1:2" x14ac:dyDescent="0.25">
      <c r="A925" s="39"/>
      <c r="B925" s="39"/>
    </row>
    <row r="926" spans="1:2" x14ac:dyDescent="0.25">
      <c r="A926" s="39"/>
      <c r="B926" s="39"/>
    </row>
    <row r="927" spans="1:2" x14ac:dyDescent="0.25">
      <c r="A927" s="39"/>
      <c r="B927" s="39"/>
    </row>
    <row r="928" spans="1:2" x14ac:dyDescent="0.25">
      <c r="A928" s="39"/>
      <c r="B928" s="39"/>
    </row>
    <row r="929" spans="1:2" x14ac:dyDescent="0.25">
      <c r="A929" s="39"/>
      <c r="B929" s="39"/>
    </row>
    <row r="930" spans="1:2" x14ac:dyDescent="0.25">
      <c r="A930" s="39"/>
      <c r="B930" s="39"/>
    </row>
    <row r="931" spans="1:2" x14ac:dyDescent="0.25">
      <c r="A931" s="39"/>
      <c r="B931" s="39"/>
    </row>
    <row r="932" spans="1:2" x14ac:dyDescent="0.25">
      <c r="A932" s="39"/>
      <c r="B932" s="39"/>
    </row>
    <row r="933" spans="1:2" x14ac:dyDescent="0.25">
      <c r="A933" s="39"/>
      <c r="B933" s="39"/>
    </row>
    <row r="934" spans="1:2" x14ac:dyDescent="0.25">
      <c r="A934" s="39"/>
      <c r="B934" s="39"/>
    </row>
    <row r="935" spans="1:2" x14ac:dyDescent="0.25">
      <c r="A935" s="39"/>
      <c r="B935" s="39"/>
    </row>
    <row r="936" spans="1:2" x14ac:dyDescent="0.25">
      <c r="A936" s="39"/>
      <c r="B936" s="39"/>
    </row>
    <row r="937" spans="1:2" x14ac:dyDescent="0.25">
      <c r="A937" s="39"/>
      <c r="B937" s="39"/>
    </row>
    <row r="938" spans="1:2" x14ac:dyDescent="0.25">
      <c r="A938" s="39"/>
      <c r="B938" s="39"/>
    </row>
    <row r="939" spans="1:2" x14ac:dyDescent="0.25">
      <c r="A939" s="39"/>
      <c r="B939" s="39"/>
    </row>
    <row r="940" spans="1:2" x14ac:dyDescent="0.25">
      <c r="A940" s="39"/>
      <c r="B940" s="39"/>
    </row>
    <row r="941" spans="1:2" x14ac:dyDescent="0.25">
      <c r="A941" s="39"/>
      <c r="B941" s="39"/>
    </row>
    <row r="942" spans="1:2" x14ac:dyDescent="0.25">
      <c r="A942" s="39"/>
      <c r="B942" s="39"/>
    </row>
  </sheetData>
  <mergeCells count="1557">
    <mergeCell ref="A223:B223"/>
    <mergeCell ref="O223:P223"/>
    <mergeCell ref="AB223:AC223"/>
    <mergeCell ref="A224:B224"/>
    <mergeCell ref="O224:P224"/>
    <mergeCell ref="AB224:AC224"/>
    <mergeCell ref="A225:B225"/>
    <mergeCell ref="O225:P225"/>
    <mergeCell ref="AB225:AC225"/>
    <mergeCell ref="O28:P28"/>
    <mergeCell ref="AB27:AC27"/>
    <mergeCell ref="AB28:AC28"/>
    <mergeCell ref="A27:B27"/>
    <mergeCell ref="A28:B28"/>
    <mergeCell ref="O73:P73"/>
    <mergeCell ref="AB73:AC73"/>
    <mergeCell ref="A73:B73"/>
    <mergeCell ref="A74:B74"/>
    <mergeCell ref="O74:P74"/>
    <mergeCell ref="AB74:AC74"/>
    <mergeCell ref="A141:B141"/>
    <mergeCell ref="O141:P141"/>
    <mergeCell ref="AB141:AC141"/>
    <mergeCell ref="A217:B217"/>
    <mergeCell ref="O217:P217"/>
    <mergeCell ref="AB217:AC217"/>
    <mergeCell ref="AB208:AC208"/>
    <mergeCell ref="AB209:AC209"/>
    <mergeCell ref="AB210:AC210"/>
    <mergeCell ref="AB211:AC211"/>
    <mergeCell ref="AB212:AC212"/>
    <mergeCell ref="AB213:AC213"/>
    <mergeCell ref="AB214:AC214"/>
    <mergeCell ref="AB215:AC215"/>
    <mergeCell ref="AB216:AC216"/>
    <mergeCell ref="AB199:AC199"/>
    <mergeCell ref="AB200:AC200"/>
    <mergeCell ref="AB201:AC201"/>
    <mergeCell ref="AB202:AC202"/>
    <mergeCell ref="AB203:AC203"/>
    <mergeCell ref="AB204:AC204"/>
    <mergeCell ref="O9:P9"/>
    <mergeCell ref="AB9:AC9"/>
    <mergeCell ref="O534:P534"/>
    <mergeCell ref="AB534:AC534"/>
    <mergeCell ref="A538:B538"/>
    <mergeCell ref="O538:P538"/>
    <mergeCell ref="AB538:AC538"/>
    <mergeCell ref="A541:B541"/>
    <mergeCell ref="O541:P541"/>
    <mergeCell ref="AB541:AC541"/>
    <mergeCell ref="C1:J1"/>
    <mergeCell ref="Q1:Y1"/>
    <mergeCell ref="AL3:AL7"/>
    <mergeCell ref="AM3:AM7"/>
    <mergeCell ref="AB34:AC34"/>
    <mergeCell ref="AB10:AC10"/>
    <mergeCell ref="AB12:AC12"/>
    <mergeCell ref="AB13:AC13"/>
    <mergeCell ref="AB14:AC14"/>
    <mergeCell ref="AB15:AC15"/>
    <mergeCell ref="AB16:AC16"/>
    <mergeCell ref="A529:B529"/>
    <mergeCell ref="AB529:AC529"/>
    <mergeCell ref="AD3:AD7"/>
    <mergeCell ref="AE3:AE7"/>
    <mergeCell ref="AF3:AF7"/>
    <mergeCell ref="AG3:AG7"/>
    <mergeCell ref="AH3:AH7"/>
    <mergeCell ref="AI3:AI7"/>
    <mergeCell ref="AJ3:AJ7"/>
    <mergeCell ref="AK3:AK7"/>
    <mergeCell ref="O27:P27"/>
    <mergeCell ref="AB525:AC525"/>
    <mergeCell ref="AB526:AC526"/>
    <mergeCell ref="AB527:AC527"/>
    <mergeCell ref="AB512:AC512"/>
    <mergeCell ref="AB513:AC513"/>
    <mergeCell ref="AB496:AC496"/>
    <mergeCell ref="AB497:AC497"/>
    <mergeCell ref="AB498:AC498"/>
    <mergeCell ref="AB499:AC499"/>
    <mergeCell ref="AB500:AC500"/>
    <mergeCell ref="AB501:AC501"/>
    <mergeCell ref="AB502:AC502"/>
    <mergeCell ref="AB503:AC503"/>
    <mergeCell ref="AB531:AC531"/>
    <mergeCell ref="AB17:AC17"/>
    <mergeCell ref="AB18:AC18"/>
    <mergeCell ref="AB19:AC19"/>
    <mergeCell ref="AB20:AC20"/>
    <mergeCell ref="AB21:AC21"/>
    <mergeCell ref="AB22:AC22"/>
    <mergeCell ref="AB23:AC23"/>
    <mergeCell ref="AB24:AC24"/>
    <mergeCell ref="AB25:AC25"/>
    <mergeCell ref="AB26:AC26"/>
    <mergeCell ref="AB29:AC29"/>
    <mergeCell ref="AB30:AC30"/>
    <mergeCell ref="AB31:AC31"/>
    <mergeCell ref="AB32:AC32"/>
    <mergeCell ref="AB33:AC33"/>
    <mergeCell ref="AB514:AC514"/>
    <mergeCell ref="AB515:AC515"/>
    <mergeCell ref="AB516:AC516"/>
    <mergeCell ref="AB517:AC517"/>
    <mergeCell ref="AB518:AC518"/>
    <mergeCell ref="AB519:AC519"/>
    <mergeCell ref="AB521:AC521"/>
    <mergeCell ref="AB523:AC523"/>
    <mergeCell ref="AB524:AC524"/>
    <mergeCell ref="AB505:AC505"/>
    <mergeCell ref="AB506:AC506"/>
    <mergeCell ref="AB507:AC507"/>
    <mergeCell ref="AB508:AC508"/>
    <mergeCell ref="AB509:AC509"/>
    <mergeCell ref="AB510:AC510"/>
    <mergeCell ref="AB511:AC511"/>
    <mergeCell ref="AB504:AC504"/>
    <mergeCell ref="AB487:AC487"/>
    <mergeCell ref="AB488:AC488"/>
    <mergeCell ref="AB489:AC489"/>
    <mergeCell ref="AB490:AC490"/>
    <mergeCell ref="AB491:AC491"/>
    <mergeCell ref="AB492:AC492"/>
    <mergeCell ref="AB493:AC493"/>
    <mergeCell ref="AB494:AC494"/>
    <mergeCell ref="AB495:AC495"/>
    <mergeCell ref="AB478:AC478"/>
    <mergeCell ref="AB479:AC479"/>
    <mergeCell ref="AB480:AC480"/>
    <mergeCell ref="AB481:AC481"/>
    <mergeCell ref="AB482:AC482"/>
    <mergeCell ref="AB483:AC483"/>
    <mergeCell ref="AB484:AC484"/>
    <mergeCell ref="AB485:AC485"/>
    <mergeCell ref="AB486:AC486"/>
    <mergeCell ref="AB468:AC468"/>
    <mergeCell ref="AB469:AC469"/>
    <mergeCell ref="AB470:AC470"/>
    <mergeCell ref="AB471:AC471"/>
    <mergeCell ref="AB472:AC472"/>
    <mergeCell ref="AB473:AC473"/>
    <mergeCell ref="AB474:AC474"/>
    <mergeCell ref="AB475:AC475"/>
    <mergeCell ref="AB476:AC476"/>
    <mergeCell ref="AB459:AC459"/>
    <mergeCell ref="AB460:AC460"/>
    <mergeCell ref="AB461:AC461"/>
    <mergeCell ref="AB462:AC462"/>
    <mergeCell ref="AB463:AC463"/>
    <mergeCell ref="AB464:AC464"/>
    <mergeCell ref="AB465:AC465"/>
    <mergeCell ref="AB466:AC466"/>
    <mergeCell ref="AB467:AC467"/>
    <mergeCell ref="AB450:AC450"/>
    <mergeCell ref="AB451:AC451"/>
    <mergeCell ref="AB452:AC452"/>
    <mergeCell ref="AB453:AC453"/>
    <mergeCell ref="AB454:AC454"/>
    <mergeCell ref="AB455:AC455"/>
    <mergeCell ref="AB456:AC456"/>
    <mergeCell ref="AB457:AC457"/>
    <mergeCell ref="AB458:AC458"/>
    <mergeCell ref="AB439:AC439"/>
    <mergeCell ref="AB441:AC441"/>
    <mergeCell ref="AB443:AC443"/>
    <mergeCell ref="AB444:AC444"/>
    <mergeCell ref="AB445:AC445"/>
    <mergeCell ref="AB446:AC446"/>
    <mergeCell ref="AB447:AC447"/>
    <mergeCell ref="AB448:AC448"/>
    <mergeCell ref="AB449:AC449"/>
    <mergeCell ref="AB430:AC430"/>
    <mergeCell ref="AB431:AC431"/>
    <mergeCell ref="AB432:AC432"/>
    <mergeCell ref="AB433:AC433"/>
    <mergeCell ref="AB434:AC434"/>
    <mergeCell ref="AB435:AC435"/>
    <mergeCell ref="AB436:AC436"/>
    <mergeCell ref="AB437:AC437"/>
    <mergeCell ref="AB438:AC438"/>
    <mergeCell ref="AB421:AC421"/>
    <mergeCell ref="AB422:AC422"/>
    <mergeCell ref="AB423:AC423"/>
    <mergeCell ref="AB424:AC424"/>
    <mergeCell ref="AB425:AC425"/>
    <mergeCell ref="AB426:AC426"/>
    <mergeCell ref="AB427:AC427"/>
    <mergeCell ref="AB428:AC428"/>
    <mergeCell ref="AB429:AC429"/>
    <mergeCell ref="AB412:AC412"/>
    <mergeCell ref="AB413:AC413"/>
    <mergeCell ref="AB414:AC414"/>
    <mergeCell ref="AB415:AC415"/>
    <mergeCell ref="AB416:AC416"/>
    <mergeCell ref="AB417:AC417"/>
    <mergeCell ref="AB418:AC418"/>
    <mergeCell ref="AB419:AC419"/>
    <mergeCell ref="AB420:AC420"/>
    <mergeCell ref="AB403:AC403"/>
    <mergeCell ref="AB404:AC404"/>
    <mergeCell ref="AB405:AC405"/>
    <mergeCell ref="AB406:AC406"/>
    <mergeCell ref="AB407:AC407"/>
    <mergeCell ref="AB408:AC408"/>
    <mergeCell ref="AB409:AC409"/>
    <mergeCell ref="AB410:AC410"/>
    <mergeCell ref="AB411:AC411"/>
    <mergeCell ref="AB394:AC394"/>
    <mergeCell ref="AB395:AC395"/>
    <mergeCell ref="AB396:AC396"/>
    <mergeCell ref="AB397:AC397"/>
    <mergeCell ref="AB398:AC398"/>
    <mergeCell ref="AB399:AC399"/>
    <mergeCell ref="AB400:AC400"/>
    <mergeCell ref="AB401:AC401"/>
    <mergeCell ref="AB402:AC402"/>
    <mergeCell ref="AB385:AC385"/>
    <mergeCell ref="AB386:AC386"/>
    <mergeCell ref="AB387:AC387"/>
    <mergeCell ref="AB388:AC388"/>
    <mergeCell ref="AB389:AC389"/>
    <mergeCell ref="AB390:AC390"/>
    <mergeCell ref="AB391:AC391"/>
    <mergeCell ref="AB392:AC392"/>
    <mergeCell ref="AB393:AC393"/>
    <mergeCell ref="AB376:AC376"/>
    <mergeCell ref="AB377:AC377"/>
    <mergeCell ref="AB378:AC378"/>
    <mergeCell ref="AB379:AC379"/>
    <mergeCell ref="AB380:AC380"/>
    <mergeCell ref="AB381:AC381"/>
    <mergeCell ref="AB382:AC382"/>
    <mergeCell ref="AB383:AC383"/>
    <mergeCell ref="AB384:AC384"/>
    <mergeCell ref="AB367:AC367"/>
    <mergeCell ref="AB368:AC368"/>
    <mergeCell ref="AB369:AC369"/>
    <mergeCell ref="AB370:AC370"/>
    <mergeCell ref="AB371:AC371"/>
    <mergeCell ref="AB372:AC372"/>
    <mergeCell ref="AB373:AC373"/>
    <mergeCell ref="AB374:AC374"/>
    <mergeCell ref="AB375:AC375"/>
    <mergeCell ref="AB358:AC358"/>
    <mergeCell ref="AB359:AC359"/>
    <mergeCell ref="AB360:AC360"/>
    <mergeCell ref="AB361:AC361"/>
    <mergeCell ref="AB362:AC362"/>
    <mergeCell ref="AB363:AC363"/>
    <mergeCell ref="AB364:AC364"/>
    <mergeCell ref="AB365:AC365"/>
    <mergeCell ref="AB366:AC366"/>
    <mergeCell ref="AB347:AC347"/>
    <mergeCell ref="AB348:AC348"/>
    <mergeCell ref="AB349:AC349"/>
    <mergeCell ref="AB350:AC350"/>
    <mergeCell ref="AB351:AC351"/>
    <mergeCell ref="AB352:AC352"/>
    <mergeCell ref="AB356:AC356"/>
    <mergeCell ref="AB357:AC357"/>
    <mergeCell ref="AB336:AC336"/>
    <mergeCell ref="AB337:AC337"/>
    <mergeCell ref="AB338:AC338"/>
    <mergeCell ref="AB339:AC339"/>
    <mergeCell ref="AB342:AC342"/>
    <mergeCell ref="AB343:AC343"/>
    <mergeCell ref="AB344:AC344"/>
    <mergeCell ref="AB345:AC345"/>
    <mergeCell ref="AB346:AC346"/>
    <mergeCell ref="AB326:AC326"/>
    <mergeCell ref="AB327:AC327"/>
    <mergeCell ref="AB328:AC328"/>
    <mergeCell ref="AB329:AC329"/>
    <mergeCell ref="AB330:AC330"/>
    <mergeCell ref="AB331:AC331"/>
    <mergeCell ref="AB332:AC332"/>
    <mergeCell ref="AB335:AC335"/>
    <mergeCell ref="AB317:AC317"/>
    <mergeCell ref="AB318:AC318"/>
    <mergeCell ref="AB319:AC319"/>
    <mergeCell ref="AB320:AC320"/>
    <mergeCell ref="AB321:AC321"/>
    <mergeCell ref="AB322:AC322"/>
    <mergeCell ref="AB323:AC323"/>
    <mergeCell ref="AB324:AC324"/>
    <mergeCell ref="AB325:AC325"/>
    <mergeCell ref="AB333:AC333"/>
    <mergeCell ref="AB334:AC334"/>
    <mergeCell ref="AB308:AC308"/>
    <mergeCell ref="AB309:AC309"/>
    <mergeCell ref="AB310:AC310"/>
    <mergeCell ref="AB311:AC311"/>
    <mergeCell ref="AB312:AC312"/>
    <mergeCell ref="AB313:AC313"/>
    <mergeCell ref="AB314:AC314"/>
    <mergeCell ref="AB315:AC315"/>
    <mergeCell ref="AB316:AC316"/>
    <mergeCell ref="AB299:AC299"/>
    <mergeCell ref="AB300:AC300"/>
    <mergeCell ref="AB301:AC301"/>
    <mergeCell ref="AB302:AC302"/>
    <mergeCell ref="AB303:AC303"/>
    <mergeCell ref="AB304:AC304"/>
    <mergeCell ref="AB305:AC305"/>
    <mergeCell ref="AB306:AC306"/>
    <mergeCell ref="AB307:AC307"/>
    <mergeCell ref="AB288:AC288"/>
    <mergeCell ref="AB289:AC289"/>
    <mergeCell ref="AB292:AC292"/>
    <mergeCell ref="AB293:AC293"/>
    <mergeCell ref="AB294:AC294"/>
    <mergeCell ref="AB295:AC295"/>
    <mergeCell ref="AB296:AC296"/>
    <mergeCell ref="AB297:AC297"/>
    <mergeCell ref="AB298:AC298"/>
    <mergeCell ref="AB279:AC279"/>
    <mergeCell ref="AB280:AC280"/>
    <mergeCell ref="AB281:AC281"/>
    <mergeCell ref="AB282:AC282"/>
    <mergeCell ref="AB283:AC283"/>
    <mergeCell ref="AB284:AC284"/>
    <mergeCell ref="AB285:AC285"/>
    <mergeCell ref="AB286:AC286"/>
    <mergeCell ref="AB287:AC287"/>
    <mergeCell ref="AB268:AC268"/>
    <mergeCell ref="AB269:AC269"/>
    <mergeCell ref="AB270:AC270"/>
    <mergeCell ref="AB272:AC272"/>
    <mergeCell ref="AB274:AC274"/>
    <mergeCell ref="AB275:AC275"/>
    <mergeCell ref="AB276:AC276"/>
    <mergeCell ref="AB277:AC277"/>
    <mergeCell ref="AB278:AC278"/>
    <mergeCell ref="AB259:AC259"/>
    <mergeCell ref="AB260:AC260"/>
    <mergeCell ref="AB261:AC261"/>
    <mergeCell ref="AB262:AC262"/>
    <mergeCell ref="AB263:AC263"/>
    <mergeCell ref="AB264:AC264"/>
    <mergeCell ref="AB265:AC265"/>
    <mergeCell ref="AB266:AC266"/>
    <mergeCell ref="AB267:AC267"/>
    <mergeCell ref="AB248:AC248"/>
    <mergeCell ref="AB249:AC249"/>
    <mergeCell ref="AB250:AC250"/>
    <mergeCell ref="AB251:AC251"/>
    <mergeCell ref="AB252:AC252"/>
    <mergeCell ref="AB253:AC253"/>
    <mergeCell ref="AB256:AC256"/>
    <mergeCell ref="AB257:AC257"/>
    <mergeCell ref="AB258:AC258"/>
    <mergeCell ref="AB239:AC239"/>
    <mergeCell ref="AB240:AC240"/>
    <mergeCell ref="AB241:AC241"/>
    <mergeCell ref="AB242:AC242"/>
    <mergeCell ref="AB243:AC243"/>
    <mergeCell ref="AB244:AC244"/>
    <mergeCell ref="AB245:AC245"/>
    <mergeCell ref="AB246:AC246"/>
    <mergeCell ref="AB247:AC247"/>
    <mergeCell ref="AB254:AC254"/>
    <mergeCell ref="AB255:AC255"/>
    <mergeCell ref="AB230:AC230"/>
    <mergeCell ref="AB231:AC231"/>
    <mergeCell ref="AB232:AC232"/>
    <mergeCell ref="AB233:AC233"/>
    <mergeCell ref="AB234:AC234"/>
    <mergeCell ref="AB235:AC235"/>
    <mergeCell ref="AB236:AC236"/>
    <mergeCell ref="AB237:AC237"/>
    <mergeCell ref="AB238:AC238"/>
    <mergeCell ref="AB218:AC218"/>
    <mergeCell ref="AB219:AC219"/>
    <mergeCell ref="AB220:AC220"/>
    <mergeCell ref="AB221:AC221"/>
    <mergeCell ref="AB222:AC222"/>
    <mergeCell ref="AB226:AC226"/>
    <mergeCell ref="AB227:AC227"/>
    <mergeCell ref="AB228:AC228"/>
    <mergeCell ref="AB229:AC229"/>
    <mergeCell ref="AB205:AC205"/>
    <mergeCell ref="AB206:AC206"/>
    <mergeCell ref="AB207:AC207"/>
    <mergeCell ref="AB189:AC189"/>
    <mergeCell ref="AB190:AC190"/>
    <mergeCell ref="AB191:AC191"/>
    <mergeCell ref="AB193:AC193"/>
    <mergeCell ref="AB194:AC194"/>
    <mergeCell ref="AB195:AC195"/>
    <mergeCell ref="AB196:AC196"/>
    <mergeCell ref="AB197:AC197"/>
    <mergeCell ref="AB198:AC198"/>
    <mergeCell ref="AB180:AC180"/>
    <mergeCell ref="AB181:AC181"/>
    <mergeCell ref="AB182:AC182"/>
    <mergeCell ref="AB183:AC183"/>
    <mergeCell ref="AB184:AC184"/>
    <mergeCell ref="AB185:AC185"/>
    <mergeCell ref="AB186:AC186"/>
    <mergeCell ref="AB187:AC187"/>
    <mergeCell ref="AB188:AC188"/>
    <mergeCell ref="AB192:AC192"/>
    <mergeCell ref="AB171:AC171"/>
    <mergeCell ref="AB172:AC172"/>
    <mergeCell ref="AB173:AC173"/>
    <mergeCell ref="AB174:AC174"/>
    <mergeCell ref="AB175:AC175"/>
    <mergeCell ref="AB176:AC176"/>
    <mergeCell ref="AB177:AC177"/>
    <mergeCell ref="AB178:AC178"/>
    <mergeCell ref="AB179:AC179"/>
    <mergeCell ref="AB162:AC162"/>
    <mergeCell ref="AB163:AC163"/>
    <mergeCell ref="AB164:AC164"/>
    <mergeCell ref="AB165:AC165"/>
    <mergeCell ref="AB166:AC166"/>
    <mergeCell ref="AB167:AC167"/>
    <mergeCell ref="AB168:AC168"/>
    <mergeCell ref="AB169:AC169"/>
    <mergeCell ref="AB170:AC170"/>
    <mergeCell ref="AB153:AC153"/>
    <mergeCell ref="AB154:AC154"/>
    <mergeCell ref="AB155:AC155"/>
    <mergeCell ref="AB156:AC156"/>
    <mergeCell ref="AB157:AC157"/>
    <mergeCell ref="AB158:AC158"/>
    <mergeCell ref="AB159:AC159"/>
    <mergeCell ref="AB160:AC160"/>
    <mergeCell ref="AB161:AC161"/>
    <mergeCell ref="AB143:AC143"/>
    <mergeCell ref="AB144:AC144"/>
    <mergeCell ref="AB145:AC145"/>
    <mergeCell ref="AB146:AC146"/>
    <mergeCell ref="AB147:AC147"/>
    <mergeCell ref="AB148:AC148"/>
    <mergeCell ref="AB149:AC149"/>
    <mergeCell ref="AB150:AC150"/>
    <mergeCell ref="AB151:AC151"/>
    <mergeCell ref="AB152:AC152"/>
    <mergeCell ref="AB133:AC133"/>
    <mergeCell ref="AB134:AC134"/>
    <mergeCell ref="AB135:AC135"/>
    <mergeCell ref="AB136:AC136"/>
    <mergeCell ref="AB137:AC137"/>
    <mergeCell ref="AB138:AC138"/>
    <mergeCell ref="AB139:AC139"/>
    <mergeCell ref="AB140:AC140"/>
    <mergeCell ref="AB142:AC142"/>
    <mergeCell ref="AB124:AC124"/>
    <mergeCell ref="AB125:AC125"/>
    <mergeCell ref="AB126:AC126"/>
    <mergeCell ref="AB127:AC127"/>
    <mergeCell ref="AB128:AC128"/>
    <mergeCell ref="AB129:AC129"/>
    <mergeCell ref="AB130:AC130"/>
    <mergeCell ref="AB131:AC131"/>
    <mergeCell ref="AB132:AC132"/>
    <mergeCell ref="AB115:AC115"/>
    <mergeCell ref="AB116:AC116"/>
    <mergeCell ref="AB117:AC117"/>
    <mergeCell ref="AB118:AC118"/>
    <mergeCell ref="AB119:AC119"/>
    <mergeCell ref="AB120:AC120"/>
    <mergeCell ref="AB121:AC121"/>
    <mergeCell ref="AB122:AC122"/>
    <mergeCell ref="AB123:AC123"/>
    <mergeCell ref="AB97:AC97"/>
    <mergeCell ref="AB98:AC98"/>
    <mergeCell ref="AB101:AC101"/>
    <mergeCell ref="AB104:AC104"/>
    <mergeCell ref="AB107:AC107"/>
    <mergeCell ref="AB108:AC108"/>
    <mergeCell ref="AB112:AC112"/>
    <mergeCell ref="AB113:AC113"/>
    <mergeCell ref="AB114:AC114"/>
    <mergeCell ref="AB99:AC99"/>
    <mergeCell ref="AB100:AC100"/>
    <mergeCell ref="AB102:AC102"/>
    <mergeCell ref="AB103:AC103"/>
    <mergeCell ref="AB105:AC105"/>
    <mergeCell ref="AB106:AC106"/>
    <mergeCell ref="AB109:AC109"/>
    <mergeCell ref="AB110:AC110"/>
    <mergeCell ref="AB111:AC111"/>
    <mergeCell ref="AB88:AC88"/>
    <mergeCell ref="AB89:AC89"/>
    <mergeCell ref="AB90:AC90"/>
    <mergeCell ref="AB91:AC91"/>
    <mergeCell ref="AB92:AC92"/>
    <mergeCell ref="AB93:AC93"/>
    <mergeCell ref="AB94:AC94"/>
    <mergeCell ref="AB95:AC95"/>
    <mergeCell ref="AB96:AC96"/>
    <mergeCell ref="AB79:AC79"/>
    <mergeCell ref="AB81:AC81"/>
    <mergeCell ref="AB82:AC82"/>
    <mergeCell ref="AB83:AC83"/>
    <mergeCell ref="AB84:AC84"/>
    <mergeCell ref="AB85:AC85"/>
    <mergeCell ref="AB86:AC86"/>
    <mergeCell ref="AB87:AC87"/>
    <mergeCell ref="AB68:AC68"/>
    <mergeCell ref="AB69:AC69"/>
    <mergeCell ref="AB70:AC70"/>
    <mergeCell ref="AB71:AC71"/>
    <mergeCell ref="AB72:AC72"/>
    <mergeCell ref="AB75:AC75"/>
    <mergeCell ref="AB76:AC76"/>
    <mergeCell ref="AB77:AC77"/>
    <mergeCell ref="AB78:AC78"/>
    <mergeCell ref="AB55:AC55"/>
    <mergeCell ref="AB58:AC58"/>
    <mergeCell ref="AB59:AC59"/>
    <mergeCell ref="AB60:AC60"/>
    <mergeCell ref="AB61:AC61"/>
    <mergeCell ref="AB62:AC62"/>
    <mergeCell ref="AB63:AC63"/>
    <mergeCell ref="AB65:AC65"/>
    <mergeCell ref="AB67:AC67"/>
    <mergeCell ref="AB46:AC46"/>
    <mergeCell ref="AB47:AC47"/>
    <mergeCell ref="AB48:AC48"/>
    <mergeCell ref="AB49:AC49"/>
    <mergeCell ref="AB50:AC50"/>
    <mergeCell ref="AB51:AC51"/>
    <mergeCell ref="AB52:AC52"/>
    <mergeCell ref="AB53:AC53"/>
    <mergeCell ref="AB54:AC54"/>
    <mergeCell ref="AB35:AC35"/>
    <mergeCell ref="AB36:AC36"/>
    <mergeCell ref="AB37:AC37"/>
    <mergeCell ref="AB38:AC38"/>
    <mergeCell ref="AB39:AC39"/>
    <mergeCell ref="AB41:AC41"/>
    <mergeCell ref="AB42:AC42"/>
    <mergeCell ref="AB43:AC43"/>
    <mergeCell ref="AB45:AC45"/>
    <mergeCell ref="AB44:AC44"/>
    <mergeCell ref="A531:B531"/>
    <mergeCell ref="O531:P531"/>
    <mergeCell ref="O529:P529"/>
    <mergeCell ref="A65:B65"/>
    <mergeCell ref="O65:P65"/>
    <mergeCell ref="O272:P272"/>
    <mergeCell ref="O441:P441"/>
    <mergeCell ref="A441:B441"/>
    <mergeCell ref="A272:B272"/>
    <mergeCell ref="A521:B521"/>
    <mergeCell ref="O511:P511"/>
    <mergeCell ref="O515:P515"/>
    <mergeCell ref="O519:P519"/>
    <mergeCell ref="O527:P527"/>
    <mergeCell ref="O521:P521"/>
    <mergeCell ref="O415:P415"/>
    <mergeCell ref="O422:P422"/>
    <mergeCell ref="O428:P428"/>
    <mergeCell ref="O435:P435"/>
    <mergeCell ref="O439:P439"/>
    <mergeCell ref="O447:P447"/>
    <mergeCell ref="O493:P493"/>
    <mergeCell ref="O500:P500"/>
    <mergeCell ref="A527:B527"/>
    <mergeCell ref="O388:P388"/>
    <mergeCell ref="A198:B198"/>
    <mergeCell ref="A69:B69"/>
    <mergeCell ref="A70:B70"/>
    <mergeCell ref="A71:B71"/>
    <mergeCell ref="A72:B72"/>
    <mergeCell ref="A75:B75"/>
    <mergeCell ref="A83:B83"/>
    <mergeCell ref="O16:P16"/>
    <mergeCell ref="O32:P32"/>
    <mergeCell ref="O46:P46"/>
    <mergeCell ref="O50:P50"/>
    <mergeCell ref="O59:P59"/>
    <mergeCell ref="O63:P63"/>
    <mergeCell ref="O82:P82"/>
    <mergeCell ref="O94:P94"/>
    <mergeCell ref="O176:P176"/>
    <mergeCell ref="O182:P182"/>
    <mergeCell ref="O194:P194"/>
    <mergeCell ref="O198:P198"/>
    <mergeCell ref="O259:P259"/>
    <mergeCell ref="O266:P266"/>
    <mergeCell ref="O270:P270"/>
    <mergeCell ref="O297:P297"/>
    <mergeCell ref="O301:P301"/>
    <mergeCell ref="O20:P20"/>
    <mergeCell ref="O36:P36"/>
    <mergeCell ref="O37:P37"/>
    <mergeCell ref="O38:P38"/>
    <mergeCell ref="O39:P39"/>
    <mergeCell ref="O41:P41"/>
    <mergeCell ref="O42:P42"/>
    <mergeCell ref="O29:P29"/>
    <mergeCell ref="O30:P30"/>
    <mergeCell ref="O31:P31"/>
    <mergeCell ref="O33:P33"/>
    <mergeCell ref="O34:P34"/>
    <mergeCell ref="O35:P35"/>
    <mergeCell ref="O52:P52"/>
    <mergeCell ref="O53:P53"/>
    <mergeCell ref="A18:B18"/>
    <mergeCell ref="A19:B19"/>
    <mergeCell ref="A20:B20"/>
    <mergeCell ref="A21:B21"/>
    <mergeCell ref="A22:B22"/>
    <mergeCell ref="A23:B23"/>
    <mergeCell ref="L7:M7"/>
    <mergeCell ref="A12:B12"/>
    <mergeCell ref="A13:B13"/>
    <mergeCell ref="A14:B14"/>
    <mergeCell ref="A15:B15"/>
    <mergeCell ref="A17:B17"/>
    <mergeCell ref="A16:B16"/>
    <mergeCell ref="A33:B33"/>
    <mergeCell ref="A34:B34"/>
    <mergeCell ref="A35:B35"/>
    <mergeCell ref="A36:B36"/>
    <mergeCell ref="A24:B24"/>
    <mergeCell ref="A25:B25"/>
    <mergeCell ref="A26:B26"/>
    <mergeCell ref="A29:B29"/>
    <mergeCell ref="A30:B30"/>
    <mergeCell ref="A31:B31"/>
    <mergeCell ref="A32:B32"/>
    <mergeCell ref="A48:B48"/>
    <mergeCell ref="A49:B49"/>
    <mergeCell ref="A51:B51"/>
    <mergeCell ref="A52:B52"/>
    <mergeCell ref="A53:B53"/>
    <mergeCell ref="A54:B54"/>
    <mergeCell ref="A39:B39"/>
    <mergeCell ref="A41:B41"/>
    <mergeCell ref="A42:B42"/>
    <mergeCell ref="A43:B43"/>
    <mergeCell ref="A45:B45"/>
    <mergeCell ref="A47:B47"/>
    <mergeCell ref="A46:B46"/>
    <mergeCell ref="A50:B50"/>
    <mergeCell ref="A68:B68"/>
    <mergeCell ref="A37:B37"/>
    <mergeCell ref="A38:B38"/>
    <mergeCell ref="A55:B55"/>
    <mergeCell ref="A56:B56"/>
    <mergeCell ref="A60:B60"/>
    <mergeCell ref="A61:B61"/>
    <mergeCell ref="A62:B62"/>
    <mergeCell ref="A67:B67"/>
    <mergeCell ref="A59:B59"/>
    <mergeCell ref="A63:B63"/>
    <mergeCell ref="A44:B44"/>
    <mergeCell ref="A40:B40"/>
    <mergeCell ref="A57:B57"/>
    <mergeCell ref="A58:B58"/>
    <mergeCell ref="A84:B84"/>
    <mergeCell ref="A85:B85"/>
    <mergeCell ref="A86:B86"/>
    <mergeCell ref="A87:B87"/>
    <mergeCell ref="A76:B76"/>
    <mergeCell ref="A77:B77"/>
    <mergeCell ref="A78:B78"/>
    <mergeCell ref="A79:B79"/>
    <mergeCell ref="A80:B80"/>
    <mergeCell ref="A82:B82"/>
    <mergeCell ref="A93:B93"/>
    <mergeCell ref="A95:B95"/>
    <mergeCell ref="A96:B96"/>
    <mergeCell ref="A97:B97"/>
    <mergeCell ref="A98:B98"/>
    <mergeCell ref="A88:B88"/>
    <mergeCell ref="A89:B89"/>
    <mergeCell ref="A90:B90"/>
    <mergeCell ref="A91:B91"/>
    <mergeCell ref="A92:B92"/>
    <mergeCell ref="A94:B94"/>
    <mergeCell ref="A112:B112"/>
    <mergeCell ref="A113:B113"/>
    <mergeCell ref="A114:B114"/>
    <mergeCell ref="A115:B115"/>
    <mergeCell ref="A116:B116"/>
    <mergeCell ref="A117:B117"/>
    <mergeCell ref="A107:B107"/>
    <mergeCell ref="A108:B108"/>
    <mergeCell ref="A101:B101"/>
    <mergeCell ref="A104:B104"/>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36:B136"/>
    <mergeCell ref="A137:B137"/>
    <mergeCell ref="A138:B138"/>
    <mergeCell ref="A139:B139"/>
    <mergeCell ref="A140:B140"/>
    <mergeCell ref="A142:B142"/>
    <mergeCell ref="A130:B130"/>
    <mergeCell ref="A131:B131"/>
    <mergeCell ref="A132:B132"/>
    <mergeCell ref="A133:B133"/>
    <mergeCell ref="A134:B134"/>
    <mergeCell ref="A135:B135"/>
    <mergeCell ref="A149:B149"/>
    <mergeCell ref="A150:B150"/>
    <mergeCell ref="A151:B151"/>
    <mergeCell ref="A153:B153"/>
    <mergeCell ref="A154:B154"/>
    <mergeCell ref="A152:B152"/>
    <mergeCell ref="A155:B155"/>
    <mergeCell ref="A143:B143"/>
    <mergeCell ref="A144:B144"/>
    <mergeCell ref="A145:B145"/>
    <mergeCell ref="A146:B146"/>
    <mergeCell ref="A147:B147"/>
    <mergeCell ref="A148:B148"/>
    <mergeCell ref="A162:B162"/>
    <mergeCell ref="A163:B163"/>
    <mergeCell ref="A164:B164"/>
    <mergeCell ref="A165:B165"/>
    <mergeCell ref="A166:B166"/>
    <mergeCell ref="A167:B167"/>
    <mergeCell ref="A156:B156"/>
    <mergeCell ref="A157:B157"/>
    <mergeCell ref="A158:B158"/>
    <mergeCell ref="A159:B159"/>
    <mergeCell ref="A160:B160"/>
    <mergeCell ref="A161:B161"/>
    <mergeCell ref="A174:B174"/>
    <mergeCell ref="A175:B175"/>
    <mergeCell ref="A177:B177"/>
    <mergeCell ref="A178:B178"/>
    <mergeCell ref="A179:B179"/>
    <mergeCell ref="A180:B180"/>
    <mergeCell ref="A168:B168"/>
    <mergeCell ref="A169:B169"/>
    <mergeCell ref="A170:B170"/>
    <mergeCell ref="A171:B171"/>
    <mergeCell ref="A172:B172"/>
    <mergeCell ref="A173:B173"/>
    <mergeCell ref="A195:B195"/>
    <mergeCell ref="A196:B196"/>
    <mergeCell ref="A197:B197"/>
    <mergeCell ref="A188:B188"/>
    <mergeCell ref="A189:B189"/>
    <mergeCell ref="A190:B190"/>
    <mergeCell ref="A191:B191"/>
    <mergeCell ref="A193:B193"/>
    <mergeCell ref="A181:B181"/>
    <mergeCell ref="A183:B183"/>
    <mergeCell ref="A184:B184"/>
    <mergeCell ref="A185:B185"/>
    <mergeCell ref="A186:B186"/>
    <mergeCell ref="A187:B187"/>
    <mergeCell ref="A194:B194"/>
    <mergeCell ref="A182:B182"/>
    <mergeCell ref="A176:B176"/>
    <mergeCell ref="A192:B192"/>
    <mergeCell ref="A209:B209"/>
    <mergeCell ref="A210:B210"/>
    <mergeCell ref="A205:B205"/>
    <mergeCell ref="A206:B206"/>
    <mergeCell ref="A207:B207"/>
    <mergeCell ref="A208:B208"/>
    <mergeCell ref="A199:B199"/>
    <mergeCell ref="A200:B200"/>
    <mergeCell ref="A201:B201"/>
    <mergeCell ref="A202:B202"/>
    <mergeCell ref="A203:B203"/>
    <mergeCell ref="A204:B204"/>
    <mergeCell ref="A218:B218"/>
    <mergeCell ref="A219:B219"/>
    <mergeCell ref="A220:B220"/>
    <mergeCell ref="A221:B221"/>
    <mergeCell ref="A222:B222"/>
    <mergeCell ref="A211:B211"/>
    <mergeCell ref="A212:B212"/>
    <mergeCell ref="A213:B213"/>
    <mergeCell ref="A214:B214"/>
    <mergeCell ref="A215:B215"/>
    <mergeCell ref="A216:B216"/>
    <mergeCell ref="A230:B230"/>
    <mergeCell ref="A231:B231"/>
    <mergeCell ref="A232:B232"/>
    <mergeCell ref="A233:B233"/>
    <mergeCell ref="A234:B234"/>
    <mergeCell ref="A235:B235"/>
    <mergeCell ref="A226:B226"/>
    <mergeCell ref="A227:B227"/>
    <mergeCell ref="A228:B228"/>
    <mergeCell ref="A229:B229"/>
    <mergeCell ref="A242:B242"/>
    <mergeCell ref="A243:B243"/>
    <mergeCell ref="A244:B244"/>
    <mergeCell ref="A245:B245"/>
    <mergeCell ref="A246:B246"/>
    <mergeCell ref="A247:B247"/>
    <mergeCell ref="A236:B236"/>
    <mergeCell ref="A237:B237"/>
    <mergeCell ref="A238:B238"/>
    <mergeCell ref="A239:B239"/>
    <mergeCell ref="A240:B240"/>
    <mergeCell ref="A241:B241"/>
    <mergeCell ref="A258:B258"/>
    <mergeCell ref="A260:B260"/>
    <mergeCell ref="A261:B261"/>
    <mergeCell ref="A262:B262"/>
    <mergeCell ref="A263:B263"/>
    <mergeCell ref="A264:B264"/>
    <mergeCell ref="A256:B256"/>
    <mergeCell ref="A257:B257"/>
    <mergeCell ref="A248:B248"/>
    <mergeCell ref="A249:B249"/>
    <mergeCell ref="A250:B250"/>
    <mergeCell ref="A251:B251"/>
    <mergeCell ref="A252:B252"/>
    <mergeCell ref="A253:B253"/>
    <mergeCell ref="A259:B259"/>
    <mergeCell ref="A276:B276"/>
    <mergeCell ref="A277:B277"/>
    <mergeCell ref="A254:B254"/>
    <mergeCell ref="A255:B255"/>
    <mergeCell ref="A278:B278"/>
    <mergeCell ref="A279:B279"/>
    <mergeCell ref="A265:B265"/>
    <mergeCell ref="A267:B267"/>
    <mergeCell ref="A268:B268"/>
    <mergeCell ref="A269:B269"/>
    <mergeCell ref="A274:B274"/>
    <mergeCell ref="A275:B275"/>
    <mergeCell ref="A270:B270"/>
    <mergeCell ref="A266:B266"/>
    <mergeCell ref="A293:B293"/>
    <mergeCell ref="A294:B294"/>
    <mergeCell ref="A295:B295"/>
    <mergeCell ref="A292:B292"/>
    <mergeCell ref="A286:B286"/>
    <mergeCell ref="A287:B287"/>
    <mergeCell ref="A288:B288"/>
    <mergeCell ref="A289:B289"/>
    <mergeCell ref="A280:B280"/>
    <mergeCell ref="A281:B281"/>
    <mergeCell ref="A282:B282"/>
    <mergeCell ref="A283:B283"/>
    <mergeCell ref="A284:B284"/>
    <mergeCell ref="A285:B285"/>
    <mergeCell ref="A302:B302"/>
    <mergeCell ref="A303:B303"/>
    <mergeCell ref="A304:B304"/>
    <mergeCell ref="A305:B305"/>
    <mergeCell ref="A306:B306"/>
    <mergeCell ref="A307:B307"/>
    <mergeCell ref="A296:B296"/>
    <mergeCell ref="A298:B298"/>
    <mergeCell ref="A299:B299"/>
    <mergeCell ref="A300:B300"/>
    <mergeCell ref="A314:B314"/>
    <mergeCell ref="A315:B315"/>
    <mergeCell ref="A316:B316"/>
    <mergeCell ref="A317:B317"/>
    <mergeCell ref="A318:B318"/>
    <mergeCell ref="A319:B319"/>
    <mergeCell ref="A308:B308"/>
    <mergeCell ref="A309:B309"/>
    <mergeCell ref="A310:B310"/>
    <mergeCell ref="A311:B311"/>
    <mergeCell ref="A312:B312"/>
    <mergeCell ref="A313:B313"/>
    <mergeCell ref="A297:B297"/>
    <mergeCell ref="A301:B301"/>
    <mergeCell ref="A326:B326"/>
    <mergeCell ref="A327:B327"/>
    <mergeCell ref="A328:B328"/>
    <mergeCell ref="A329:B329"/>
    <mergeCell ref="A330:B330"/>
    <mergeCell ref="A320:B320"/>
    <mergeCell ref="A321:B321"/>
    <mergeCell ref="A322:B322"/>
    <mergeCell ref="A323:B323"/>
    <mergeCell ref="A324:B324"/>
    <mergeCell ref="A325:B325"/>
    <mergeCell ref="A339:B339"/>
    <mergeCell ref="A342:B342"/>
    <mergeCell ref="A343:B343"/>
    <mergeCell ref="A331:B331"/>
    <mergeCell ref="A332:B332"/>
    <mergeCell ref="A335:B335"/>
    <mergeCell ref="A336:B336"/>
    <mergeCell ref="A337:B337"/>
    <mergeCell ref="A338:B338"/>
    <mergeCell ref="A333:B333"/>
    <mergeCell ref="A334:B334"/>
    <mergeCell ref="A348:B348"/>
    <mergeCell ref="A349:B349"/>
    <mergeCell ref="A350:B350"/>
    <mergeCell ref="A351:B351"/>
    <mergeCell ref="A352:B352"/>
    <mergeCell ref="A353:B353"/>
    <mergeCell ref="A344:B344"/>
    <mergeCell ref="A345:B345"/>
    <mergeCell ref="A346:B346"/>
    <mergeCell ref="A347:B347"/>
    <mergeCell ref="A360:B360"/>
    <mergeCell ref="A361:B361"/>
    <mergeCell ref="A362:B362"/>
    <mergeCell ref="A363:B363"/>
    <mergeCell ref="A364:B364"/>
    <mergeCell ref="A365:B365"/>
    <mergeCell ref="A356:B356"/>
    <mergeCell ref="A357:B357"/>
    <mergeCell ref="A358:B358"/>
    <mergeCell ref="A359:B359"/>
    <mergeCell ref="A372:B372"/>
    <mergeCell ref="A373:B373"/>
    <mergeCell ref="A374:B374"/>
    <mergeCell ref="A375:B375"/>
    <mergeCell ref="A376:B376"/>
    <mergeCell ref="A377:B377"/>
    <mergeCell ref="A366:B366"/>
    <mergeCell ref="A367:B367"/>
    <mergeCell ref="A368:B368"/>
    <mergeCell ref="A369:B369"/>
    <mergeCell ref="A370:B370"/>
    <mergeCell ref="A371:B371"/>
    <mergeCell ref="A382:B382"/>
    <mergeCell ref="A383:B383"/>
    <mergeCell ref="A384:B384"/>
    <mergeCell ref="A385:B385"/>
    <mergeCell ref="A386:B386"/>
    <mergeCell ref="A387:B387"/>
    <mergeCell ref="A378:B378"/>
    <mergeCell ref="A379:B379"/>
    <mergeCell ref="A380:B380"/>
    <mergeCell ref="A381:B381"/>
    <mergeCell ref="A395:B395"/>
    <mergeCell ref="A396:B396"/>
    <mergeCell ref="A397:B397"/>
    <mergeCell ref="A398:B398"/>
    <mergeCell ref="A399:B399"/>
    <mergeCell ref="A400:B400"/>
    <mergeCell ref="A389:B389"/>
    <mergeCell ref="A390:B390"/>
    <mergeCell ref="A391:B391"/>
    <mergeCell ref="A392:B392"/>
    <mergeCell ref="A393:B393"/>
    <mergeCell ref="A394:B394"/>
    <mergeCell ref="A388:B388"/>
    <mergeCell ref="A408:B408"/>
    <mergeCell ref="A409:B409"/>
    <mergeCell ref="A410:B410"/>
    <mergeCell ref="A401:B401"/>
    <mergeCell ref="A402:B402"/>
    <mergeCell ref="A403:B403"/>
    <mergeCell ref="A404:B404"/>
    <mergeCell ref="A405:B405"/>
    <mergeCell ref="A406:B406"/>
    <mergeCell ref="A419:B419"/>
    <mergeCell ref="A420:B420"/>
    <mergeCell ref="A421:B421"/>
    <mergeCell ref="A423:B423"/>
    <mergeCell ref="A424:B424"/>
    <mergeCell ref="A425:B425"/>
    <mergeCell ref="A412:B412"/>
    <mergeCell ref="A413:B413"/>
    <mergeCell ref="A414:B414"/>
    <mergeCell ref="A416:B416"/>
    <mergeCell ref="A417:B417"/>
    <mergeCell ref="A418:B418"/>
    <mergeCell ref="A415:B415"/>
    <mergeCell ref="A422:B422"/>
    <mergeCell ref="A407:B407"/>
    <mergeCell ref="A411:B411"/>
    <mergeCell ref="A433:B433"/>
    <mergeCell ref="A434:B434"/>
    <mergeCell ref="A436:B436"/>
    <mergeCell ref="A437:B437"/>
    <mergeCell ref="A438:B438"/>
    <mergeCell ref="A443:B443"/>
    <mergeCell ref="A426:B426"/>
    <mergeCell ref="A427:B427"/>
    <mergeCell ref="A429:B429"/>
    <mergeCell ref="A430:B430"/>
    <mergeCell ref="A431:B431"/>
    <mergeCell ref="A432:B432"/>
    <mergeCell ref="A428:B428"/>
    <mergeCell ref="A435:B435"/>
    <mergeCell ref="A439:B439"/>
    <mergeCell ref="A457:B457"/>
    <mergeCell ref="A451:B451"/>
    <mergeCell ref="A452:B452"/>
    <mergeCell ref="A453:B453"/>
    <mergeCell ref="A454:B454"/>
    <mergeCell ref="A455:B455"/>
    <mergeCell ref="A456:B456"/>
    <mergeCell ref="A444:B444"/>
    <mergeCell ref="A445:B445"/>
    <mergeCell ref="A446:B446"/>
    <mergeCell ref="A448:B448"/>
    <mergeCell ref="A449:B449"/>
    <mergeCell ref="A450:B450"/>
    <mergeCell ref="A447:B447"/>
    <mergeCell ref="A464:B464"/>
    <mergeCell ref="A465:B465"/>
    <mergeCell ref="A466:B466"/>
    <mergeCell ref="A467:B467"/>
    <mergeCell ref="A468:B468"/>
    <mergeCell ref="A469:B469"/>
    <mergeCell ref="A458:B458"/>
    <mergeCell ref="A459:B459"/>
    <mergeCell ref="A460:B460"/>
    <mergeCell ref="A461:B461"/>
    <mergeCell ref="A462:B462"/>
    <mergeCell ref="A463:B463"/>
    <mergeCell ref="A476:B476"/>
    <mergeCell ref="A478:B478"/>
    <mergeCell ref="A479:B479"/>
    <mergeCell ref="A480:B480"/>
    <mergeCell ref="A481:B481"/>
    <mergeCell ref="A470:B470"/>
    <mergeCell ref="A471:B471"/>
    <mergeCell ref="A472:B472"/>
    <mergeCell ref="A473:B473"/>
    <mergeCell ref="A474:B474"/>
    <mergeCell ref="A475:B475"/>
    <mergeCell ref="A477:B477"/>
    <mergeCell ref="A491:B491"/>
    <mergeCell ref="A492:B492"/>
    <mergeCell ref="A494:B494"/>
    <mergeCell ref="A482:B482"/>
    <mergeCell ref="A483:B483"/>
    <mergeCell ref="A484:B484"/>
    <mergeCell ref="A485:B485"/>
    <mergeCell ref="A486:B486"/>
    <mergeCell ref="A487:B487"/>
    <mergeCell ref="A493:B493"/>
    <mergeCell ref="A524:B524"/>
    <mergeCell ref="A525:B525"/>
    <mergeCell ref="A526:B526"/>
    <mergeCell ref="A509:B509"/>
    <mergeCell ref="A510:B510"/>
    <mergeCell ref="A512:B512"/>
    <mergeCell ref="A513:B513"/>
    <mergeCell ref="A514:B514"/>
    <mergeCell ref="A516:B516"/>
    <mergeCell ref="A500:B500"/>
    <mergeCell ref="A504:B504"/>
    <mergeCell ref="A511:B511"/>
    <mergeCell ref="A515:B515"/>
    <mergeCell ref="A519:B519"/>
    <mergeCell ref="O10:P10"/>
    <mergeCell ref="O12:P12"/>
    <mergeCell ref="O13:P13"/>
    <mergeCell ref="A517:B517"/>
    <mergeCell ref="A518:B518"/>
    <mergeCell ref="A523:B523"/>
    <mergeCell ref="A502:B502"/>
    <mergeCell ref="A503:B503"/>
    <mergeCell ref="A505:B505"/>
    <mergeCell ref="A506:B506"/>
    <mergeCell ref="A507:B507"/>
    <mergeCell ref="A508:B508"/>
    <mergeCell ref="A495:B495"/>
    <mergeCell ref="A496:B496"/>
    <mergeCell ref="A497:B497"/>
    <mergeCell ref="A498:B498"/>
    <mergeCell ref="A499:B499"/>
    <mergeCell ref="A501:B501"/>
    <mergeCell ref="A488:B488"/>
    <mergeCell ref="A489:B489"/>
    <mergeCell ref="A490:B490"/>
    <mergeCell ref="O21:P21"/>
    <mergeCell ref="O22:P22"/>
    <mergeCell ref="O23:P23"/>
    <mergeCell ref="O24:P24"/>
    <mergeCell ref="O25:P25"/>
    <mergeCell ref="O26:P26"/>
    <mergeCell ref="O14:P14"/>
    <mergeCell ref="O15:P15"/>
    <mergeCell ref="O17:P17"/>
    <mergeCell ref="O18:P18"/>
    <mergeCell ref="O19:P19"/>
    <mergeCell ref="O54:P54"/>
    <mergeCell ref="O55:P55"/>
    <mergeCell ref="O56:P56"/>
    <mergeCell ref="O60:P60"/>
    <mergeCell ref="O43:P43"/>
    <mergeCell ref="O45:P45"/>
    <mergeCell ref="O47:P47"/>
    <mergeCell ref="O48:P48"/>
    <mergeCell ref="O49:P49"/>
    <mergeCell ref="O51:P51"/>
    <mergeCell ref="O71:P71"/>
    <mergeCell ref="O72:P72"/>
    <mergeCell ref="O75:P75"/>
    <mergeCell ref="O76:P76"/>
    <mergeCell ref="O77:P77"/>
    <mergeCell ref="O78:P78"/>
    <mergeCell ref="O61:P61"/>
    <mergeCell ref="O62:P62"/>
    <mergeCell ref="O67:P67"/>
    <mergeCell ref="O68:P68"/>
    <mergeCell ref="O69:P69"/>
    <mergeCell ref="O70:P70"/>
    <mergeCell ref="O44:P44"/>
    <mergeCell ref="O86:P86"/>
    <mergeCell ref="O87:P87"/>
    <mergeCell ref="O88:P88"/>
    <mergeCell ref="O89:P89"/>
    <mergeCell ref="O79:P79"/>
    <mergeCell ref="O81:P81"/>
    <mergeCell ref="O83:P83"/>
    <mergeCell ref="O84:P84"/>
    <mergeCell ref="O85:P85"/>
    <mergeCell ref="O104:P104"/>
    <mergeCell ref="O107:P107"/>
    <mergeCell ref="O108:P108"/>
    <mergeCell ref="O97:P97"/>
    <mergeCell ref="O98:P98"/>
    <mergeCell ref="O101:P101"/>
    <mergeCell ref="O90:P90"/>
    <mergeCell ref="O91:P91"/>
    <mergeCell ref="O92:P92"/>
    <mergeCell ref="O93:P93"/>
    <mergeCell ref="O95:P95"/>
    <mergeCell ref="O96:P96"/>
    <mergeCell ref="O115:P115"/>
    <mergeCell ref="O116:P116"/>
    <mergeCell ref="O117:P117"/>
    <mergeCell ref="O118:P118"/>
    <mergeCell ref="O119:P119"/>
    <mergeCell ref="O120:P120"/>
    <mergeCell ref="O112:P112"/>
    <mergeCell ref="O113:P113"/>
    <mergeCell ref="O114:P114"/>
    <mergeCell ref="O127:P127"/>
    <mergeCell ref="O128:P128"/>
    <mergeCell ref="O129:P129"/>
    <mergeCell ref="O130:P130"/>
    <mergeCell ref="O131:P131"/>
    <mergeCell ref="O132:P132"/>
    <mergeCell ref="O121:P121"/>
    <mergeCell ref="O122:P122"/>
    <mergeCell ref="O123:P123"/>
    <mergeCell ref="O124:P124"/>
    <mergeCell ref="O125:P125"/>
    <mergeCell ref="O126:P126"/>
    <mergeCell ref="O139:P139"/>
    <mergeCell ref="O140:P140"/>
    <mergeCell ref="O142:P142"/>
    <mergeCell ref="O143:P143"/>
    <mergeCell ref="O144:P144"/>
    <mergeCell ref="O145:P145"/>
    <mergeCell ref="O133:P133"/>
    <mergeCell ref="O134:P134"/>
    <mergeCell ref="O135:P135"/>
    <mergeCell ref="O136:P136"/>
    <mergeCell ref="O137:P137"/>
    <mergeCell ref="O138:P138"/>
    <mergeCell ref="O153:P153"/>
    <mergeCell ref="O154:P154"/>
    <mergeCell ref="O155:P155"/>
    <mergeCell ref="O156:P156"/>
    <mergeCell ref="O157:P157"/>
    <mergeCell ref="O152:P152"/>
    <mergeCell ref="O158:P158"/>
    <mergeCell ref="O146:P146"/>
    <mergeCell ref="O147:P147"/>
    <mergeCell ref="O148:P148"/>
    <mergeCell ref="O149:P149"/>
    <mergeCell ref="O150:P150"/>
    <mergeCell ref="O151:P151"/>
    <mergeCell ref="O165:P165"/>
    <mergeCell ref="O166:P166"/>
    <mergeCell ref="O167:P167"/>
    <mergeCell ref="O168:P168"/>
    <mergeCell ref="O169:P169"/>
    <mergeCell ref="O170:P170"/>
    <mergeCell ref="O159:P159"/>
    <mergeCell ref="O160:P160"/>
    <mergeCell ref="O161:P161"/>
    <mergeCell ref="O162:P162"/>
    <mergeCell ref="O163:P163"/>
    <mergeCell ref="O164:P164"/>
    <mergeCell ref="O178:P178"/>
    <mergeCell ref="O179:P179"/>
    <mergeCell ref="O180:P180"/>
    <mergeCell ref="O181:P181"/>
    <mergeCell ref="O183:P183"/>
    <mergeCell ref="O184:P184"/>
    <mergeCell ref="O171:P171"/>
    <mergeCell ref="O172:P172"/>
    <mergeCell ref="O173:P173"/>
    <mergeCell ref="O174:P174"/>
    <mergeCell ref="O175:P175"/>
    <mergeCell ref="O177:P177"/>
    <mergeCell ref="O191:P191"/>
    <mergeCell ref="O193:P193"/>
    <mergeCell ref="O195:P195"/>
    <mergeCell ref="O196:P196"/>
    <mergeCell ref="O197:P197"/>
    <mergeCell ref="O185:P185"/>
    <mergeCell ref="O186:P186"/>
    <mergeCell ref="O187:P187"/>
    <mergeCell ref="O188:P188"/>
    <mergeCell ref="O189:P189"/>
    <mergeCell ref="O190:P190"/>
    <mergeCell ref="O192:P192"/>
    <mergeCell ref="O208:P208"/>
    <mergeCell ref="O209:P209"/>
    <mergeCell ref="O202:P202"/>
    <mergeCell ref="O203:P203"/>
    <mergeCell ref="O204:P204"/>
    <mergeCell ref="O205:P205"/>
    <mergeCell ref="O206:P206"/>
    <mergeCell ref="O207:P207"/>
    <mergeCell ref="O199:P199"/>
    <mergeCell ref="O200:P200"/>
    <mergeCell ref="O201:P201"/>
    <mergeCell ref="O214:P214"/>
    <mergeCell ref="O215:P215"/>
    <mergeCell ref="O216:P216"/>
    <mergeCell ref="O218:P218"/>
    <mergeCell ref="O219:P219"/>
    <mergeCell ref="O220:P220"/>
    <mergeCell ref="O210:P210"/>
    <mergeCell ref="O211:P211"/>
    <mergeCell ref="O212:P212"/>
    <mergeCell ref="O213:P213"/>
    <mergeCell ref="O227:P227"/>
    <mergeCell ref="O228:P228"/>
    <mergeCell ref="O229:P229"/>
    <mergeCell ref="O230:P230"/>
    <mergeCell ref="O231:P231"/>
    <mergeCell ref="O232:P232"/>
    <mergeCell ref="O221:P221"/>
    <mergeCell ref="O222:P222"/>
    <mergeCell ref="O226:P226"/>
    <mergeCell ref="O239:P239"/>
    <mergeCell ref="O240:P240"/>
    <mergeCell ref="O241:P241"/>
    <mergeCell ref="O242:P242"/>
    <mergeCell ref="O243:P243"/>
    <mergeCell ref="O244:P244"/>
    <mergeCell ref="O233:P233"/>
    <mergeCell ref="O234:P234"/>
    <mergeCell ref="O235:P235"/>
    <mergeCell ref="O236:P236"/>
    <mergeCell ref="O237:P237"/>
    <mergeCell ref="O238:P238"/>
    <mergeCell ref="O257:P257"/>
    <mergeCell ref="O258:P258"/>
    <mergeCell ref="O260:P260"/>
    <mergeCell ref="O261:P261"/>
    <mergeCell ref="O251:P251"/>
    <mergeCell ref="O252:P252"/>
    <mergeCell ref="O253:P253"/>
    <mergeCell ref="O256:P256"/>
    <mergeCell ref="O245:P245"/>
    <mergeCell ref="O246:P246"/>
    <mergeCell ref="O247:P247"/>
    <mergeCell ref="O248:P248"/>
    <mergeCell ref="O249:P249"/>
    <mergeCell ref="O250:P250"/>
    <mergeCell ref="O269:P269"/>
    <mergeCell ref="O274:P274"/>
    <mergeCell ref="O275:P275"/>
    <mergeCell ref="O254:P254"/>
    <mergeCell ref="O255:P255"/>
    <mergeCell ref="O276:P276"/>
    <mergeCell ref="O277:P277"/>
    <mergeCell ref="O278:P278"/>
    <mergeCell ref="O262:P262"/>
    <mergeCell ref="O263:P263"/>
    <mergeCell ref="O264:P264"/>
    <mergeCell ref="O265:P265"/>
    <mergeCell ref="O267:P267"/>
    <mergeCell ref="O268:P268"/>
    <mergeCell ref="O289:P289"/>
    <mergeCell ref="O283:P283"/>
    <mergeCell ref="O284:P284"/>
    <mergeCell ref="O285:P285"/>
    <mergeCell ref="O286:P286"/>
    <mergeCell ref="O287:P287"/>
    <mergeCell ref="O288:P288"/>
    <mergeCell ref="O279:P279"/>
    <mergeCell ref="O280:P280"/>
    <mergeCell ref="O281:P281"/>
    <mergeCell ref="O282:P282"/>
    <mergeCell ref="O298:P298"/>
    <mergeCell ref="O299:P299"/>
    <mergeCell ref="O300:P300"/>
    <mergeCell ref="O302:P302"/>
    <mergeCell ref="O303:P303"/>
    <mergeCell ref="O304:P304"/>
    <mergeCell ref="O296:P296"/>
    <mergeCell ref="O292:P292"/>
    <mergeCell ref="O293:P293"/>
    <mergeCell ref="O294:P294"/>
    <mergeCell ref="O295:P295"/>
    <mergeCell ref="O311:P311"/>
    <mergeCell ref="O312:P312"/>
    <mergeCell ref="O313:P313"/>
    <mergeCell ref="O314:P314"/>
    <mergeCell ref="O315:P315"/>
    <mergeCell ref="O316:P316"/>
    <mergeCell ref="O305:P305"/>
    <mergeCell ref="O306:P306"/>
    <mergeCell ref="O307:P307"/>
    <mergeCell ref="O308:P308"/>
    <mergeCell ref="O309:P309"/>
    <mergeCell ref="O310:P310"/>
    <mergeCell ref="O323:P323"/>
    <mergeCell ref="O324:P324"/>
    <mergeCell ref="O325:P325"/>
    <mergeCell ref="O326:P326"/>
    <mergeCell ref="O327:P327"/>
    <mergeCell ref="O328:P328"/>
    <mergeCell ref="O317:P317"/>
    <mergeCell ref="O318:P318"/>
    <mergeCell ref="O319:P319"/>
    <mergeCell ref="O320:P320"/>
    <mergeCell ref="O321:P321"/>
    <mergeCell ref="O322:P322"/>
    <mergeCell ref="O342:P342"/>
    <mergeCell ref="O343:P343"/>
    <mergeCell ref="O344:P344"/>
    <mergeCell ref="O336:P336"/>
    <mergeCell ref="O337:P337"/>
    <mergeCell ref="O338:P338"/>
    <mergeCell ref="O339:P339"/>
    <mergeCell ref="O329:P329"/>
    <mergeCell ref="O330:P330"/>
    <mergeCell ref="O331:P331"/>
    <mergeCell ref="O332:P332"/>
    <mergeCell ref="O335:P335"/>
    <mergeCell ref="O333:P333"/>
    <mergeCell ref="O334:P334"/>
    <mergeCell ref="O351:P351"/>
    <mergeCell ref="O352:P352"/>
    <mergeCell ref="O356:P356"/>
    <mergeCell ref="O345:P345"/>
    <mergeCell ref="O346:P346"/>
    <mergeCell ref="O347:P347"/>
    <mergeCell ref="O348:P348"/>
    <mergeCell ref="O349:P349"/>
    <mergeCell ref="O350:P350"/>
    <mergeCell ref="O363:P363"/>
    <mergeCell ref="O364:P364"/>
    <mergeCell ref="O365:P365"/>
    <mergeCell ref="O366:P366"/>
    <mergeCell ref="O367:P367"/>
    <mergeCell ref="O368:P368"/>
    <mergeCell ref="O357:P357"/>
    <mergeCell ref="O358:P358"/>
    <mergeCell ref="O359:P359"/>
    <mergeCell ref="O360:P360"/>
    <mergeCell ref="O361:P361"/>
    <mergeCell ref="O362:P362"/>
    <mergeCell ref="O375:P375"/>
    <mergeCell ref="O376:P376"/>
    <mergeCell ref="O377:P377"/>
    <mergeCell ref="O378:P378"/>
    <mergeCell ref="O369:P369"/>
    <mergeCell ref="O370:P370"/>
    <mergeCell ref="O371:P371"/>
    <mergeCell ref="O372:P372"/>
    <mergeCell ref="O373:P373"/>
    <mergeCell ref="O374:P374"/>
    <mergeCell ref="O385:P385"/>
    <mergeCell ref="O386:P386"/>
    <mergeCell ref="O387:P387"/>
    <mergeCell ref="O389:P389"/>
    <mergeCell ref="O390:P390"/>
    <mergeCell ref="O391:P391"/>
    <mergeCell ref="O379:P379"/>
    <mergeCell ref="O380:P380"/>
    <mergeCell ref="O381:P381"/>
    <mergeCell ref="O382:P382"/>
    <mergeCell ref="O383:P383"/>
    <mergeCell ref="O384:P384"/>
    <mergeCell ref="O398:P398"/>
    <mergeCell ref="O399:P399"/>
    <mergeCell ref="O400:P400"/>
    <mergeCell ref="O401:P401"/>
    <mergeCell ref="O402:P402"/>
    <mergeCell ref="O403:P403"/>
    <mergeCell ref="O392:P392"/>
    <mergeCell ref="O393:P393"/>
    <mergeCell ref="O394:P394"/>
    <mergeCell ref="O395:P395"/>
    <mergeCell ref="O396:P396"/>
    <mergeCell ref="O397:P397"/>
    <mergeCell ref="O412:P412"/>
    <mergeCell ref="O413:P413"/>
    <mergeCell ref="O414:P414"/>
    <mergeCell ref="O404:P404"/>
    <mergeCell ref="O405:P405"/>
    <mergeCell ref="O406:P406"/>
    <mergeCell ref="O408:P408"/>
    <mergeCell ref="O409:P409"/>
    <mergeCell ref="O410:P410"/>
    <mergeCell ref="O407:P407"/>
    <mergeCell ref="O411:P411"/>
    <mergeCell ref="O423:P423"/>
    <mergeCell ref="O424:P424"/>
    <mergeCell ref="O425:P425"/>
    <mergeCell ref="O426:P426"/>
    <mergeCell ref="O427:P427"/>
    <mergeCell ref="O429:P429"/>
    <mergeCell ref="O416:P416"/>
    <mergeCell ref="O417:P417"/>
    <mergeCell ref="O418:P418"/>
    <mergeCell ref="O419:P419"/>
    <mergeCell ref="O420:P420"/>
    <mergeCell ref="O421:P421"/>
    <mergeCell ref="O437:P437"/>
    <mergeCell ref="O438:P438"/>
    <mergeCell ref="O443:P443"/>
    <mergeCell ref="O444:P444"/>
    <mergeCell ref="O445:P445"/>
    <mergeCell ref="O446:P446"/>
    <mergeCell ref="O430:P430"/>
    <mergeCell ref="O431:P431"/>
    <mergeCell ref="O432:P432"/>
    <mergeCell ref="O433:P433"/>
    <mergeCell ref="O434:P434"/>
    <mergeCell ref="O436:P436"/>
    <mergeCell ref="O457:P457"/>
    <mergeCell ref="O458:P458"/>
    <mergeCell ref="O459:P459"/>
    <mergeCell ref="O460:P460"/>
    <mergeCell ref="O454:P454"/>
    <mergeCell ref="O455:P455"/>
    <mergeCell ref="O456:P456"/>
    <mergeCell ref="O448:P448"/>
    <mergeCell ref="O449:P449"/>
    <mergeCell ref="O450:P450"/>
    <mergeCell ref="O451:P451"/>
    <mergeCell ref="O452:P452"/>
    <mergeCell ref="O453:P453"/>
    <mergeCell ref="O496:P496"/>
    <mergeCell ref="O497:P497"/>
    <mergeCell ref="O485:P485"/>
    <mergeCell ref="O486:P486"/>
    <mergeCell ref="O487:P487"/>
    <mergeCell ref="O488:P488"/>
    <mergeCell ref="O489:P489"/>
    <mergeCell ref="O490:P490"/>
    <mergeCell ref="O524:P524"/>
    <mergeCell ref="O467:P467"/>
    <mergeCell ref="O468:P468"/>
    <mergeCell ref="O469:P469"/>
    <mergeCell ref="O470:P470"/>
    <mergeCell ref="O471:P471"/>
    <mergeCell ref="O472:P472"/>
    <mergeCell ref="O461:P461"/>
    <mergeCell ref="O462:P462"/>
    <mergeCell ref="O463:P463"/>
    <mergeCell ref="O464:P464"/>
    <mergeCell ref="O465:P465"/>
    <mergeCell ref="O466:P466"/>
    <mergeCell ref="O479:P479"/>
    <mergeCell ref="O480:P480"/>
    <mergeCell ref="O481:P481"/>
    <mergeCell ref="O482:P482"/>
    <mergeCell ref="O483:P483"/>
    <mergeCell ref="O504:P504"/>
    <mergeCell ref="AD1:AL1"/>
    <mergeCell ref="O525:P525"/>
    <mergeCell ref="O526:P526"/>
    <mergeCell ref="A10:B10"/>
    <mergeCell ref="O513:P513"/>
    <mergeCell ref="O514:P514"/>
    <mergeCell ref="O516:P516"/>
    <mergeCell ref="O517:P517"/>
    <mergeCell ref="O518:P518"/>
    <mergeCell ref="O523:P523"/>
    <mergeCell ref="O506:P506"/>
    <mergeCell ref="O507:P507"/>
    <mergeCell ref="O508:P508"/>
    <mergeCell ref="O509:P509"/>
    <mergeCell ref="O510:P510"/>
    <mergeCell ref="O512:P512"/>
    <mergeCell ref="O498:P498"/>
    <mergeCell ref="O499:P499"/>
    <mergeCell ref="O501:P501"/>
    <mergeCell ref="O502:P502"/>
    <mergeCell ref="O503:P503"/>
    <mergeCell ref="O505:P505"/>
    <mergeCell ref="O491:P491"/>
    <mergeCell ref="O492:P492"/>
    <mergeCell ref="O484:P484"/>
    <mergeCell ref="O473:P473"/>
    <mergeCell ref="O474:P474"/>
    <mergeCell ref="O475:P475"/>
    <mergeCell ref="O476:P476"/>
    <mergeCell ref="O478:P478"/>
    <mergeCell ref="O494:P494"/>
    <mergeCell ref="O495:P495"/>
    <mergeCell ref="O40:P40"/>
    <mergeCell ref="O57:P57"/>
    <mergeCell ref="O58:P58"/>
    <mergeCell ref="A81:B81"/>
    <mergeCell ref="O80:P80"/>
    <mergeCell ref="O477:P477"/>
    <mergeCell ref="AB40:AC40"/>
    <mergeCell ref="AB56:AC56"/>
    <mergeCell ref="AB57:AC57"/>
    <mergeCell ref="AB80:AC80"/>
    <mergeCell ref="AB477:AC477"/>
    <mergeCell ref="A290:B290"/>
    <mergeCell ref="A291:B291"/>
    <mergeCell ref="O290:P290"/>
    <mergeCell ref="O291:P291"/>
    <mergeCell ref="AB290:AC290"/>
    <mergeCell ref="AB291:AC291"/>
    <mergeCell ref="A340:B340"/>
    <mergeCell ref="A341:B341"/>
    <mergeCell ref="O340:P340"/>
    <mergeCell ref="O341:P341"/>
    <mergeCell ref="AB340:AC340"/>
    <mergeCell ref="AB341:AC341"/>
    <mergeCell ref="A355:B355"/>
    <mergeCell ref="A354:B354"/>
    <mergeCell ref="O353:P353"/>
    <mergeCell ref="O354:P354"/>
    <mergeCell ref="AB353:AC353"/>
    <mergeCell ref="AB354:AC354"/>
    <mergeCell ref="O355:P355"/>
    <mergeCell ref="AB355:AC355"/>
    <mergeCell ref="A99:B99"/>
    <mergeCell ref="A100:B100"/>
    <mergeCell ref="A102:B102"/>
    <mergeCell ref="A103:B103"/>
    <mergeCell ref="A105:B105"/>
    <mergeCell ref="A106:B106"/>
    <mergeCell ref="A109:B109"/>
    <mergeCell ref="A110:B110"/>
    <mergeCell ref="A111:B111"/>
    <mergeCell ref="O99:P99"/>
    <mergeCell ref="O100:P100"/>
    <mergeCell ref="O102:P102"/>
    <mergeCell ref="O103:P103"/>
    <mergeCell ref="O105:P105"/>
    <mergeCell ref="O106:P106"/>
    <mergeCell ref="O109:P109"/>
    <mergeCell ref="O110:P110"/>
    <mergeCell ref="O111:P111"/>
  </mergeCells>
  <phoneticPr fontId="0" type="noConversion"/>
  <printOptions horizontalCentered="1" gridLines="1"/>
  <pageMargins left="0.84" right="0.62" top="0.86" bottom="0.6" header="0.5" footer="0.5"/>
  <pageSetup scale="61" fitToHeight="107" orientation="landscape" cellComments="atEnd" r:id="rId1"/>
  <headerFooter alignWithMargins="0">
    <oddFooter>&amp;C&amp;9&amp;P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41"/>
  <sheetViews>
    <sheetView zoomScale="70" zoomScaleNormal="70" workbookViewId="0">
      <selection activeCell="B3" sqref="B3"/>
    </sheetView>
  </sheetViews>
  <sheetFormatPr defaultRowHeight="13.2" x14ac:dyDescent="0.25"/>
  <cols>
    <col min="1" max="1" width="21" style="1" customWidth="1"/>
    <col min="2" max="2" width="13.33203125" customWidth="1"/>
    <col min="3" max="3" width="16.33203125" style="2" customWidth="1"/>
    <col min="4" max="4" width="16.88671875" style="2" customWidth="1"/>
    <col min="5" max="5" width="12.88671875" style="2" customWidth="1"/>
    <col min="6" max="6" width="17" style="2" bestFit="1" customWidth="1"/>
    <col min="7" max="7" width="15.33203125" style="2" customWidth="1"/>
    <col min="8" max="8" width="13" style="2" customWidth="1"/>
    <col min="9" max="9" width="17.33203125" style="2" bestFit="1" customWidth="1"/>
  </cols>
  <sheetData>
    <row r="1" spans="1:9" s="50" customFormat="1" ht="30" x14ac:dyDescent="0.5">
      <c r="A1" s="1"/>
      <c r="C1" s="2"/>
      <c r="D1" s="2"/>
      <c r="E1" s="277" t="s">
        <v>405</v>
      </c>
      <c r="F1" s="2"/>
      <c r="G1" s="2"/>
      <c r="H1" s="2"/>
      <c r="I1" s="2"/>
    </row>
    <row r="2" spans="1:9" s="50" customFormat="1" x14ac:dyDescent="0.25">
      <c r="A2" s="1"/>
      <c r="C2" s="2"/>
      <c r="D2" s="2"/>
      <c r="E2" s="2"/>
      <c r="F2" s="2"/>
      <c r="G2" s="2"/>
      <c r="H2" s="2"/>
      <c r="I2" s="2"/>
    </row>
    <row r="3" spans="1:9" ht="21" x14ac:dyDescent="0.4">
      <c r="A3" s="270" t="str">
        <f>+'Labor Rates_Cost Proposal'!A1</f>
        <v>C-R-S</v>
      </c>
      <c r="B3" s="47">
        <f>+'Labor Rates_Cost Proposal'!B1</f>
        <v>0</v>
      </c>
    </row>
    <row r="4" spans="1:9" ht="17.399999999999999" x14ac:dyDescent="0.3">
      <c r="A4" s="271" t="str">
        <f>+'Labor Rates_Cost Proposal'!A2</f>
        <v xml:space="preserve">Consultant: </v>
      </c>
      <c r="B4" s="83">
        <f>+'Labor Rates_Cost Proposal'!B2</f>
        <v>0</v>
      </c>
    </row>
    <row r="5" spans="1:9" ht="15.6" x14ac:dyDescent="0.3">
      <c r="A5" s="272" t="str">
        <f>+'Labor Rates_Cost Proposal'!A3</f>
        <v xml:space="preserve">Agreement No. </v>
      </c>
      <c r="B5" s="89">
        <f>+'Labor Rates_Cost Proposal'!B3</f>
        <v>0</v>
      </c>
    </row>
    <row r="6" spans="1:9" ht="15.6" x14ac:dyDescent="0.3">
      <c r="A6" s="272" t="str">
        <f>+'Labor Rates_Cost Proposal'!A4</f>
        <v xml:space="preserve">Modification No. </v>
      </c>
      <c r="B6" s="90">
        <f>+'Labor Rates_Cost Proposal'!B4</f>
        <v>0</v>
      </c>
    </row>
    <row r="7" spans="1:9" ht="15.6" x14ac:dyDescent="0.3">
      <c r="A7" s="272" t="str">
        <f>+'Labor Rates_Cost Proposal'!A5</f>
        <v xml:space="preserve">PID No. </v>
      </c>
      <c r="B7" s="90">
        <f>+'Labor Rates_Cost Proposal'!B5</f>
        <v>0</v>
      </c>
    </row>
    <row r="8" spans="1:9" ht="15.6" x14ac:dyDescent="0.3">
      <c r="A8" s="273" t="str">
        <f>+'Labor Rates_Cost Proposal'!A6</f>
        <v>Proposal Date</v>
      </c>
      <c r="B8" s="91">
        <f>+'Labor Rates_Cost Proposal'!B6</f>
        <v>0</v>
      </c>
    </row>
    <row r="9" spans="1:9" s="50" customFormat="1" ht="15.6" x14ac:dyDescent="0.3">
      <c r="A9" s="273"/>
      <c r="B9" s="91"/>
      <c r="C9" s="2"/>
      <c r="D9" s="2"/>
      <c r="E9" s="2"/>
      <c r="F9" s="2"/>
      <c r="G9" s="2"/>
      <c r="H9" s="2"/>
      <c r="I9" s="2"/>
    </row>
    <row r="11" spans="1:9" x14ac:dyDescent="0.25">
      <c r="A11" s="229" t="s">
        <v>386</v>
      </c>
      <c r="B11" s="15" t="s">
        <v>2</v>
      </c>
      <c r="C11" s="40" t="s">
        <v>5</v>
      </c>
      <c r="D11" s="40" t="s">
        <v>7</v>
      </c>
      <c r="E11" s="40" t="s">
        <v>8</v>
      </c>
      <c r="F11" s="40" t="s">
        <v>10</v>
      </c>
      <c r="G11" s="40" t="s">
        <v>11</v>
      </c>
      <c r="H11" s="40" t="s">
        <v>12</v>
      </c>
      <c r="I11" s="146" t="s">
        <v>2</v>
      </c>
    </row>
    <row r="12" spans="1:9" x14ac:dyDescent="0.25">
      <c r="A12" s="230" t="s">
        <v>4</v>
      </c>
      <c r="B12" s="16" t="s">
        <v>1</v>
      </c>
      <c r="C12" s="20" t="s">
        <v>6</v>
      </c>
      <c r="D12" s="20" t="s">
        <v>6</v>
      </c>
      <c r="E12" s="20" t="s">
        <v>9</v>
      </c>
      <c r="F12" s="20" t="s">
        <v>6</v>
      </c>
      <c r="G12" s="20" t="s">
        <v>6</v>
      </c>
      <c r="H12" s="20" t="s">
        <v>13</v>
      </c>
      <c r="I12" s="147" t="s">
        <v>3</v>
      </c>
    </row>
    <row r="13" spans="1:9" ht="20.25" customHeight="1" x14ac:dyDescent="0.3">
      <c r="A13" s="274" t="s">
        <v>394</v>
      </c>
      <c r="B13" s="60"/>
      <c r="C13" s="259"/>
      <c r="D13" s="259"/>
      <c r="E13" s="259"/>
      <c r="F13" s="259"/>
      <c r="G13" s="259"/>
      <c r="H13" s="259"/>
      <c r="I13" s="260"/>
    </row>
    <row r="14" spans="1:9" x14ac:dyDescent="0.25">
      <c r="A14" s="275" t="s">
        <v>398</v>
      </c>
      <c r="B14" s="70"/>
      <c r="C14" s="278"/>
      <c r="D14" s="278"/>
      <c r="E14" s="278"/>
      <c r="F14" s="278"/>
      <c r="G14" s="278"/>
      <c r="H14" s="278"/>
      <c r="I14" s="282"/>
    </row>
    <row r="15" spans="1:9" s="280" customFormat="1" ht="20.100000000000001" customHeight="1" x14ac:dyDescent="0.25">
      <c r="A15" s="279">
        <f>+'Labor Rates_Cost Proposal'!R65</f>
        <v>0</v>
      </c>
      <c r="B15" s="280">
        <f>+'Labor Rates_Cost Proposal'!S65</f>
        <v>0</v>
      </c>
      <c r="C15" s="281">
        <f>+'Labor Rates_Cost Proposal'!T65</f>
        <v>0</v>
      </c>
      <c r="D15" s="281">
        <f>+'Labor Rates_Cost Proposal'!U65</f>
        <v>0</v>
      </c>
      <c r="E15" s="281">
        <f>+'Labor Rates_Cost Proposal'!V65</f>
        <v>0</v>
      </c>
      <c r="F15" s="281">
        <f>+'Labor Rates_Cost Proposal'!W65</f>
        <v>0</v>
      </c>
      <c r="G15" s="281">
        <f>+'Labor Rates_Cost Proposal'!X65</f>
        <v>0</v>
      </c>
      <c r="H15" s="281">
        <f>+'Labor Rates_Cost Proposal'!Y65</f>
        <v>0</v>
      </c>
      <c r="I15" s="283">
        <f>+'Labor Rates_Cost Proposal'!Z65</f>
        <v>0</v>
      </c>
    </row>
    <row r="16" spans="1:9" x14ac:dyDescent="0.25">
      <c r="A16" s="275" t="s">
        <v>399</v>
      </c>
      <c r="B16" s="70"/>
      <c r="C16" s="278"/>
      <c r="D16" s="278"/>
      <c r="E16" s="278"/>
      <c r="F16" s="278"/>
      <c r="G16" s="278"/>
      <c r="H16" s="278"/>
      <c r="I16" s="282"/>
    </row>
    <row r="17" spans="1:9" s="280" customFormat="1" ht="20.100000000000001" customHeight="1" x14ac:dyDescent="0.25">
      <c r="A17" s="279">
        <f>+'Labor Rates_Cost Proposal'!R272</f>
        <v>0</v>
      </c>
      <c r="B17" s="280">
        <f>+'Labor Rates_Cost Proposal'!S272</f>
        <v>0</v>
      </c>
      <c r="C17" s="281">
        <f>+'Labor Rates_Cost Proposal'!T272</f>
        <v>0</v>
      </c>
      <c r="D17" s="281">
        <f>+'Labor Rates_Cost Proposal'!U272</f>
        <v>0</v>
      </c>
      <c r="E17" s="281">
        <f>+'Labor Rates_Cost Proposal'!V272</f>
        <v>0</v>
      </c>
      <c r="F17" s="281">
        <f>+'Labor Rates_Cost Proposal'!W272</f>
        <v>0</v>
      </c>
      <c r="G17" s="281">
        <f>+'Labor Rates_Cost Proposal'!X272</f>
        <v>0</v>
      </c>
      <c r="H17" s="281">
        <f>+'Labor Rates_Cost Proposal'!Y272</f>
        <v>0</v>
      </c>
      <c r="I17" s="283">
        <f>+'Labor Rates_Cost Proposal'!Z272</f>
        <v>0</v>
      </c>
    </row>
    <row r="18" spans="1:9" x14ac:dyDescent="0.25">
      <c r="A18" s="275" t="s">
        <v>400</v>
      </c>
      <c r="B18" s="70"/>
      <c r="C18" s="278"/>
      <c r="D18" s="278"/>
      <c r="E18" s="278"/>
      <c r="F18" s="278"/>
      <c r="G18" s="278"/>
      <c r="H18" s="278"/>
      <c r="I18" s="282"/>
    </row>
    <row r="19" spans="1:9" s="280" customFormat="1" ht="20.100000000000001" customHeight="1" x14ac:dyDescent="0.25">
      <c r="A19" s="279">
        <f>+'Labor Rates_Cost Proposal'!R441</f>
        <v>0</v>
      </c>
      <c r="B19" s="280">
        <f>+'Labor Rates_Cost Proposal'!S441</f>
        <v>0</v>
      </c>
      <c r="C19" s="281">
        <f>+'Labor Rates_Cost Proposal'!T441</f>
        <v>0</v>
      </c>
      <c r="D19" s="281">
        <f>+'Labor Rates_Cost Proposal'!U441</f>
        <v>0</v>
      </c>
      <c r="E19" s="281">
        <f>+'Labor Rates_Cost Proposal'!V441</f>
        <v>0</v>
      </c>
      <c r="F19" s="281">
        <f>+'Labor Rates_Cost Proposal'!W441</f>
        <v>0</v>
      </c>
      <c r="G19" s="281">
        <f>+'Labor Rates_Cost Proposal'!X441</f>
        <v>0</v>
      </c>
      <c r="H19" s="281">
        <f>+'Labor Rates_Cost Proposal'!Y441</f>
        <v>0</v>
      </c>
      <c r="I19" s="283">
        <f>+'Labor Rates_Cost Proposal'!Z441</f>
        <v>0</v>
      </c>
    </row>
    <row r="20" spans="1:9" x14ac:dyDescent="0.25">
      <c r="A20" s="275" t="s">
        <v>401</v>
      </c>
      <c r="B20" s="70"/>
      <c r="C20" s="278"/>
      <c r="D20" s="278"/>
      <c r="E20" s="278"/>
      <c r="F20" s="278"/>
      <c r="G20" s="278"/>
      <c r="H20" s="278"/>
      <c r="I20" s="282"/>
    </row>
    <row r="21" spans="1:9" s="280" customFormat="1" ht="20.100000000000001" customHeight="1" x14ac:dyDescent="0.25">
      <c r="A21" s="279">
        <f>+'Labor Rates_Cost Proposal'!R521</f>
        <v>0</v>
      </c>
      <c r="B21" s="280">
        <f>+'Labor Rates_Cost Proposal'!S521</f>
        <v>0</v>
      </c>
      <c r="C21" s="281">
        <f>+'Labor Rates_Cost Proposal'!T521</f>
        <v>0</v>
      </c>
      <c r="D21" s="281">
        <f>+'Labor Rates_Cost Proposal'!U521</f>
        <v>0</v>
      </c>
      <c r="E21" s="281">
        <f>+'Labor Rates_Cost Proposal'!V521</f>
        <v>0</v>
      </c>
      <c r="F21" s="281">
        <f>+'Labor Rates_Cost Proposal'!W521</f>
        <v>0</v>
      </c>
      <c r="G21" s="281">
        <f>+'Labor Rates_Cost Proposal'!X521</f>
        <v>0</v>
      </c>
      <c r="H21" s="281">
        <f>+'Labor Rates_Cost Proposal'!Y521</f>
        <v>0</v>
      </c>
      <c r="I21" s="283">
        <f>+'Labor Rates_Cost Proposal'!Z521</f>
        <v>0</v>
      </c>
    </row>
    <row r="22" spans="1:9" x14ac:dyDescent="0.25">
      <c r="A22" s="275" t="s">
        <v>402</v>
      </c>
      <c r="B22" s="70"/>
      <c r="C22" s="278"/>
      <c r="D22" s="278"/>
      <c r="E22" s="278"/>
      <c r="F22" s="278"/>
      <c r="G22" s="278"/>
      <c r="H22" s="278"/>
      <c r="I22" s="282"/>
    </row>
    <row r="23" spans="1:9" s="280" customFormat="1" ht="20.100000000000001" customHeight="1" x14ac:dyDescent="0.25">
      <c r="A23" s="279">
        <f>+'Labor Rates_Cost Proposal'!R521</f>
        <v>0</v>
      </c>
      <c r="B23" s="280">
        <f>+'Labor Rates_Cost Proposal'!S526</f>
        <v>0</v>
      </c>
      <c r="C23" s="281">
        <f>+'Labor Rates_Cost Proposal'!T526</f>
        <v>0</v>
      </c>
      <c r="D23" s="281">
        <f>+'Labor Rates_Cost Proposal'!U526</f>
        <v>0</v>
      </c>
      <c r="E23" s="281">
        <f>+'Labor Rates_Cost Proposal'!V526</f>
        <v>0</v>
      </c>
      <c r="F23" s="281">
        <f>+'Labor Rates_Cost Proposal'!W526</f>
        <v>0</v>
      </c>
      <c r="G23" s="281">
        <f>+'Labor Rates_Cost Proposal'!X526</f>
        <v>0</v>
      </c>
      <c r="H23" s="281">
        <f>+'Labor Rates_Cost Proposal'!Y526</f>
        <v>0</v>
      </c>
      <c r="I23" s="283">
        <f>+'Labor Rates_Cost Proposal'!Z526</f>
        <v>0</v>
      </c>
    </row>
    <row r="24" spans="1:9" x14ac:dyDescent="0.25">
      <c r="A24" s="276" t="s">
        <v>403</v>
      </c>
      <c r="B24" s="70"/>
      <c r="C24" s="278"/>
      <c r="D24" s="278"/>
      <c r="E24" s="278"/>
      <c r="F24" s="278"/>
      <c r="G24" s="278"/>
      <c r="H24" s="278"/>
      <c r="I24" s="282"/>
    </row>
    <row r="25" spans="1:9" ht="20.100000000000001" customHeight="1" x14ac:dyDescent="0.3">
      <c r="A25" s="291">
        <f>+'Labor Rates_Cost Proposal'!R531</f>
        <v>0</v>
      </c>
      <c r="B25" s="27">
        <f>+'Labor Rates_Cost Proposal'!S531</f>
        <v>0</v>
      </c>
      <c r="C25" s="292">
        <f>+'Labor Rates_Cost Proposal'!T531</f>
        <v>0</v>
      </c>
      <c r="D25" s="292">
        <f>+'Labor Rates_Cost Proposal'!U531</f>
        <v>0</v>
      </c>
      <c r="E25" s="292">
        <f>+'Labor Rates_Cost Proposal'!V531</f>
        <v>0</v>
      </c>
      <c r="F25" s="292">
        <f>+'Labor Rates_Cost Proposal'!W531</f>
        <v>0</v>
      </c>
      <c r="G25" s="292">
        <f>+'Labor Rates_Cost Proposal'!X531</f>
        <v>0</v>
      </c>
      <c r="H25" s="292">
        <f>+'Labor Rates_Cost Proposal'!Y531</f>
        <v>0</v>
      </c>
      <c r="I25" s="293">
        <f>+'Labor Rates_Cost Proposal'!Z531</f>
        <v>0</v>
      </c>
    </row>
    <row r="26" spans="1:9" s="50" customFormat="1" ht="20.100000000000001" customHeight="1" x14ac:dyDescent="0.25">
      <c r="A26" s="279"/>
      <c r="C26" s="2"/>
      <c r="D26" s="2"/>
      <c r="E26" s="2"/>
      <c r="F26" s="2"/>
      <c r="G26" s="2"/>
      <c r="H26" s="2"/>
      <c r="I26" s="148"/>
    </row>
    <row r="27" spans="1:9" s="50" customFormat="1" ht="20.25" customHeight="1" x14ac:dyDescent="0.3">
      <c r="A27" s="274" t="s">
        <v>395</v>
      </c>
      <c r="B27" s="60"/>
      <c r="C27" s="259"/>
      <c r="D27" s="259"/>
      <c r="E27" s="259"/>
      <c r="F27" s="259"/>
      <c r="G27" s="259"/>
      <c r="H27" s="259"/>
      <c r="I27" s="260"/>
    </row>
    <row r="28" spans="1:9" s="50" customFormat="1" x14ac:dyDescent="0.25">
      <c r="A28" s="275" t="s">
        <v>398</v>
      </c>
      <c r="B28" s="70"/>
      <c r="C28" s="278"/>
      <c r="D28" s="278"/>
      <c r="E28" s="278"/>
      <c r="F28" s="278"/>
      <c r="G28" s="278"/>
      <c r="H28" s="278"/>
      <c r="I28" s="282"/>
    </row>
    <row r="29" spans="1:9" s="280" customFormat="1" ht="20.100000000000001" customHeight="1" x14ac:dyDescent="0.25">
      <c r="A29" s="279"/>
      <c r="C29" s="281"/>
      <c r="D29" s="281"/>
      <c r="E29" s="281"/>
      <c r="F29" s="281"/>
      <c r="G29" s="281"/>
      <c r="H29" s="281"/>
      <c r="I29" s="283"/>
    </row>
    <row r="30" spans="1:9" s="50" customFormat="1" x14ac:dyDescent="0.25">
      <c r="A30" s="275" t="s">
        <v>399</v>
      </c>
      <c r="B30" s="70"/>
      <c r="C30" s="278"/>
      <c r="D30" s="278"/>
      <c r="E30" s="278"/>
      <c r="F30" s="278"/>
      <c r="G30" s="278"/>
      <c r="H30" s="278"/>
      <c r="I30" s="282"/>
    </row>
    <row r="31" spans="1:9" s="280" customFormat="1" ht="20.100000000000001" customHeight="1" x14ac:dyDescent="0.25">
      <c r="A31" s="279"/>
      <c r="C31" s="281"/>
      <c r="D31" s="281"/>
      <c r="E31" s="281"/>
      <c r="F31" s="281"/>
      <c r="G31" s="281"/>
      <c r="H31" s="281"/>
      <c r="I31" s="283"/>
    </row>
    <row r="32" spans="1:9" s="50" customFormat="1" x14ac:dyDescent="0.25">
      <c r="A32" s="275" t="s">
        <v>400</v>
      </c>
      <c r="B32" s="70"/>
      <c r="C32" s="278"/>
      <c r="D32" s="278"/>
      <c r="E32" s="278"/>
      <c r="F32" s="278"/>
      <c r="G32" s="278"/>
      <c r="H32" s="278"/>
      <c r="I32" s="282"/>
    </row>
    <row r="33" spans="1:9" s="280" customFormat="1" ht="20.100000000000001" customHeight="1" x14ac:dyDescent="0.25">
      <c r="A33" s="279"/>
      <c r="C33" s="281"/>
      <c r="D33" s="281"/>
      <c r="E33" s="281"/>
      <c r="F33" s="281"/>
      <c r="G33" s="281"/>
      <c r="H33" s="281"/>
      <c r="I33" s="283"/>
    </row>
    <row r="34" spans="1:9" s="50" customFormat="1" x14ac:dyDescent="0.25">
      <c r="A34" s="275" t="s">
        <v>401</v>
      </c>
      <c r="B34" s="70"/>
      <c r="C34" s="278"/>
      <c r="D34" s="278"/>
      <c r="E34" s="278"/>
      <c r="F34" s="278"/>
      <c r="G34" s="278"/>
      <c r="H34" s="278"/>
      <c r="I34" s="282"/>
    </row>
    <row r="35" spans="1:9" s="280" customFormat="1" ht="20.100000000000001" customHeight="1" x14ac:dyDescent="0.25">
      <c r="A35" s="279"/>
      <c r="C35" s="281"/>
      <c r="D35" s="281"/>
      <c r="E35" s="281"/>
      <c r="F35" s="281"/>
      <c r="G35" s="281"/>
      <c r="H35" s="281"/>
      <c r="I35" s="283"/>
    </row>
    <row r="36" spans="1:9" s="50" customFormat="1" x14ac:dyDescent="0.25">
      <c r="A36" s="275" t="s">
        <v>402</v>
      </c>
      <c r="B36" s="70"/>
      <c r="C36" s="278"/>
      <c r="D36" s="278"/>
      <c r="E36" s="278"/>
      <c r="F36" s="278"/>
      <c r="G36" s="278"/>
      <c r="H36" s="278"/>
      <c r="I36" s="282"/>
    </row>
    <row r="37" spans="1:9" s="280" customFormat="1" ht="20.100000000000001" customHeight="1" x14ac:dyDescent="0.25">
      <c r="A37" s="279"/>
      <c r="C37" s="281"/>
      <c r="D37" s="281"/>
      <c r="E37" s="281"/>
      <c r="F37" s="281"/>
      <c r="G37" s="281"/>
      <c r="H37" s="281"/>
      <c r="I37" s="283"/>
    </row>
    <row r="38" spans="1:9" s="50" customFormat="1" x14ac:dyDescent="0.25">
      <c r="A38" s="276" t="s">
        <v>404</v>
      </c>
      <c r="B38" s="70"/>
      <c r="C38" s="278"/>
      <c r="D38" s="278"/>
      <c r="E38" s="278"/>
      <c r="F38" s="278"/>
      <c r="G38" s="278"/>
      <c r="H38" s="278"/>
      <c r="I38" s="282"/>
    </row>
    <row r="39" spans="1:9" s="50" customFormat="1" ht="15.6" x14ac:dyDescent="0.3">
      <c r="A39" s="294"/>
      <c r="B39" s="287"/>
      <c r="C39" s="288"/>
      <c r="D39" s="288"/>
      <c r="E39" s="288"/>
      <c r="F39" s="288"/>
      <c r="G39" s="288"/>
      <c r="H39" s="288"/>
      <c r="I39" s="289"/>
    </row>
    <row r="40" spans="1:9" s="280" customFormat="1" ht="20.100000000000001" customHeight="1" x14ac:dyDescent="0.25">
      <c r="A40" s="279"/>
      <c r="C40" s="281"/>
      <c r="D40" s="281"/>
      <c r="E40" s="281"/>
      <c r="F40" s="281"/>
      <c r="G40" s="281"/>
      <c r="H40" s="281"/>
      <c r="I40" s="283"/>
    </row>
    <row r="41" spans="1:9" ht="21" x14ac:dyDescent="0.4">
      <c r="A41" s="284" t="s">
        <v>397</v>
      </c>
      <c r="B41" s="290"/>
      <c r="C41" s="285"/>
      <c r="D41" s="285"/>
      <c r="E41" s="285"/>
      <c r="F41" s="285"/>
      <c r="G41" s="285"/>
      <c r="H41" s="285"/>
      <c r="I41" s="286"/>
    </row>
  </sheetData>
  <phoneticPr fontId="0" type="noConversion"/>
  <pageMargins left="1.02" right="1.51" top="1.0900000000000001" bottom="1.25" header="0.33" footer="0.5"/>
  <pageSetup scale="51" fitToHeight="15" orientation="portrait" horizontalDpi="300" verticalDpi="300" r:id="rId1"/>
  <headerFooter alignWithMargins="0">
    <oddHeader>&amp;C&amp;"Arial,Bold"&amp;18SUMMARY OF STEPS</oddHeader>
    <oddFooter>&amp;L&amp;F&amp;C&amp;9&amp;P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805"/>
  <sheetViews>
    <sheetView workbookViewId="0">
      <selection activeCell="B1" sqref="B1"/>
    </sheetView>
  </sheetViews>
  <sheetFormatPr defaultRowHeight="13.2" x14ac:dyDescent="0.25"/>
  <cols>
    <col min="1" max="1" width="20.6640625" customWidth="1"/>
    <col min="2" max="2" width="45.6640625" customWidth="1"/>
    <col min="3" max="6" width="6.6640625" style="32" customWidth="1"/>
    <col min="7" max="7" width="62" customWidth="1"/>
  </cols>
  <sheetData>
    <row r="1" spans="1:7" ht="20.25" customHeight="1" x14ac:dyDescent="0.4">
      <c r="A1" s="47" t="str">
        <f>+'Labor Rates_Cost Proposal'!A1</f>
        <v>C-R-S</v>
      </c>
      <c r="B1" s="47">
        <f>+'Labor Rates_Cost Proposal'!B1</f>
        <v>0</v>
      </c>
      <c r="C1" s="339" t="s">
        <v>389</v>
      </c>
      <c r="D1" s="339" t="s">
        <v>390</v>
      </c>
      <c r="E1" s="339" t="s">
        <v>391</v>
      </c>
      <c r="F1" s="339" t="s">
        <v>392</v>
      </c>
    </row>
    <row r="2" spans="1:7" ht="17.399999999999999" x14ac:dyDescent="0.3">
      <c r="A2" s="46" t="str">
        <f>+'Labor Rates_Cost Proposal'!A2</f>
        <v xml:space="preserve">Consultant: </v>
      </c>
      <c r="B2" s="83">
        <f>+'Labor Rates_Cost Proposal'!B2</f>
        <v>0</v>
      </c>
      <c r="C2" s="339"/>
      <c r="D2" s="339"/>
      <c r="E2" s="339"/>
      <c r="F2" s="339"/>
    </row>
    <row r="3" spans="1:7" ht="15.6" x14ac:dyDescent="0.3">
      <c r="A3" s="44" t="str">
        <f>+'Labor Rates_Cost Proposal'!A3</f>
        <v xml:space="preserve">Agreement No. </v>
      </c>
      <c r="B3" s="89">
        <f>+'Labor Rates_Cost Proposal'!B3</f>
        <v>0</v>
      </c>
      <c r="C3" s="339"/>
      <c r="D3" s="339"/>
      <c r="E3" s="339"/>
      <c r="F3" s="339"/>
    </row>
    <row r="4" spans="1:7" ht="15.75" customHeight="1" x14ac:dyDescent="0.3">
      <c r="A4" s="44" t="str">
        <f>+'Labor Rates_Cost Proposal'!A4</f>
        <v xml:space="preserve">Modification No. </v>
      </c>
      <c r="B4" s="90">
        <f>+'Labor Rates_Cost Proposal'!B4</f>
        <v>0</v>
      </c>
      <c r="C4" s="339"/>
      <c r="D4" s="339"/>
      <c r="E4" s="339"/>
      <c r="F4" s="339"/>
    </row>
    <row r="5" spans="1:7" ht="15.6" x14ac:dyDescent="0.3">
      <c r="A5" s="44" t="str">
        <f>+'Labor Rates_Cost Proposal'!A5</f>
        <v xml:space="preserve">PID No. </v>
      </c>
      <c r="B5" s="90">
        <f>+'Labor Rates_Cost Proposal'!B5</f>
        <v>0</v>
      </c>
      <c r="C5" s="339"/>
      <c r="D5" s="339"/>
      <c r="E5" s="339"/>
      <c r="F5" s="339"/>
    </row>
    <row r="6" spans="1:7" ht="15.6" x14ac:dyDescent="0.3">
      <c r="A6" s="45" t="str">
        <f>+'Labor Rates_Cost Proposal'!A6</f>
        <v>Proposal Date</v>
      </c>
      <c r="B6" s="91">
        <f>+'Labor Rates_Cost Proposal'!B6</f>
        <v>0</v>
      </c>
      <c r="C6" s="339"/>
      <c r="D6" s="339"/>
      <c r="E6" s="339"/>
      <c r="F6" s="339"/>
    </row>
    <row r="7" spans="1:7" x14ac:dyDescent="0.25">
      <c r="A7" s="50"/>
      <c r="C7" s="339"/>
      <c r="D7" s="339"/>
      <c r="E7" s="339"/>
      <c r="F7" s="339"/>
    </row>
    <row r="8" spans="1:7" x14ac:dyDescent="0.25">
      <c r="A8" s="50"/>
      <c r="C8" s="339"/>
      <c r="D8" s="339"/>
      <c r="E8" s="339"/>
      <c r="F8" s="339"/>
    </row>
    <row r="9" spans="1:7" ht="17.399999999999999" x14ac:dyDescent="0.3">
      <c r="A9" s="48" t="s">
        <v>0</v>
      </c>
      <c r="C9" s="339"/>
      <c r="D9" s="339"/>
      <c r="E9" s="339"/>
      <c r="F9" s="339"/>
      <c r="G9" s="65" t="s">
        <v>387</v>
      </c>
    </row>
    <row r="10" spans="1:7" x14ac:dyDescent="0.25">
      <c r="A10" s="50"/>
    </row>
    <row r="11" spans="1:7" x14ac:dyDescent="0.25">
      <c r="A11" s="50" t="s">
        <v>409</v>
      </c>
      <c r="C11" s="32" t="s">
        <v>407</v>
      </c>
      <c r="D11" s="32" t="s">
        <v>407</v>
      </c>
      <c r="E11" s="32" t="s">
        <v>407</v>
      </c>
      <c r="F11" s="32" t="s">
        <v>407</v>
      </c>
      <c r="G11" t="s">
        <v>388</v>
      </c>
    </row>
    <row r="12" spans="1:7" x14ac:dyDescent="0.25">
      <c r="A12" s="50"/>
    </row>
    <row r="13" spans="1:7" x14ac:dyDescent="0.25">
      <c r="A13" s="50"/>
    </row>
    <row r="14" spans="1:7" x14ac:dyDescent="0.25">
      <c r="A14" s="50"/>
    </row>
    <row r="15" spans="1:7" x14ac:dyDescent="0.25">
      <c r="A15" s="50"/>
    </row>
    <row r="16" spans="1:7" x14ac:dyDescent="0.25">
      <c r="A16" s="50"/>
    </row>
    <row r="17" spans="1:1" x14ac:dyDescent="0.25">
      <c r="A17" s="50"/>
    </row>
    <row r="18" spans="1:1" x14ac:dyDescent="0.25">
      <c r="A18" s="50"/>
    </row>
    <row r="19" spans="1:1" x14ac:dyDescent="0.25">
      <c r="A19" s="50"/>
    </row>
    <row r="20" spans="1:1" x14ac:dyDescent="0.25">
      <c r="A20" s="50"/>
    </row>
    <row r="21" spans="1:1" x14ac:dyDescent="0.25">
      <c r="A21" s="50"/>
    </row>
    <row r="22" spans="1:1" x14ac:dyDescent="0.25">
      <c r="A22" s="50"/>
    </row>
    <row r="23" spans="1:1" x14ac:dyDescent="0.25">
      <c r="A23" s="50"/>
    </row>
    <row r="24" spans="1:1" x14ac:dyDescent="0.25">
      <c r="A24" s="50"/>
    </row>
    <row r="25" spans="1:1" x14ac:dyDescent="0.25">
      <c r="A25" s="50"/>
    </row>
    <row r="26" spans="1:1" x14ac:dyDescent="0.25">
      <c r="A26" s="50"/>
    </row>
    <row r="27" spans="1:1" x14ac:dyDescent="0.25">
      <c r="A27" s="50"/>
    </row>
    <row r="28" spans="1:1" x14ac:dyDescent="0.25">
      <c r="A28" s="50"/>
    </row>
    <row r="29" spans="1:1" x14ac:dyDescent="0.25">
      <c r="A29" s="50"/>
    </row>
    <row r="30" spans="1:1" x14ac:dyDescent="0.25">
      <c r="A30" s="50"/>
    </row>
    <row r="31" spans="1:1" x14ac:dyDescent="0.25">
      <c r="A31" s="50"/>
    </row>
    <row r="32" spans="1:1" x14ac:dyDescent="0.25">
      <c r="A32" s="50"/>
    </row>
    <row r="33" spans="1:1" x14ac:dyDescent="0.25">
      <c r="A33" s="50"/>
    </row>
    <row r="34" spans="1:1" x14ac:dyDescent="0.25">
      <c r="A34" s="50"/>
    </row>
    <row r="35" spans="1:1" x14ac:dyDescent="0.25">
      <c r="A35" s="50"/>
    </row>
    <row r="36" spans="1:1" x14ac:dyDescent="0.25">
      <c r="A36" s="50"/>
    </row>
    <row r="37" spans="1:1" x14ac:dyDescent="0.25">
      <c r="A37" s="50"/>
    </row>
    <row r="38" spans="1:1" x14ac:dyDescent="0.25">
      <c r="A38" s="50"/>
    </row>
    <row r="39" spans="1:1" x14ac:dyDescent="0.25">
      <c r="A39" s="50"/>
    </row>
    <row r="40" spans="1:1" x14ac:dyDescent="0.25">
      <c r="A40" s="50"/>
    </row>
    <row r="41" spans="1:1" x14ac:dyDescent="0.25">
      <c r="A41" s="50"/>
    </row>
    <row r="42" spans="1:1" x14ac:dyDescent="0.25">
      <c r="A42" s="50"/>
    </row>
    <row r="43" spans="1:1" x14ac:dyDescent="0.25">
      <c r="A43" s="50"/>
    </row>
    <row r="44" spans="1:1" x14ac:dyDescent="0.25">
      <c r="A44" s="50"/>
    </row>
    <row r="45" spans="1:1" x14ac:dyDescent="0.25">
      <c r="A45" s="50"/>
    </row>
    <row r="46" spans="1:1" x14ac:dyDescent="0.25">
      <c r="A46" s="50"/>
    </row>
    <row r="47" spans="1:1" x14ac:dyDescent="0.25">
      <c r="A47" s="50"/>
    </row>
    <row r="48" spans="1:1" x14ac:dyDescent="0.25">
      <c r="A48" s="50"/>
    </row>
    <row r="49" spans="1:1" x14ac:dyDescent="0.25">
      <c r="A49" s="50"/>
    </row>
    <row r="50" spans="1:1" x14ac:dyDescent="0.25">
      <c r="A50" s="50"/>
    </row>
    <row r="51" spans="1:1" x14ac:dyDescent="0.25">
      <c r="A51" s="50"/>
    </row>
    <row r="52" spans="1:1" x14ac:dyDescent="0.25">
      <c r="A52" s="50"/>
    </row>
    <row r="53" spans="1:1" x14ac:dyDescent="0.25">
      <c r="A53" s="50"/>
    </row>
    <row r="54" spans="1:1" x14ac:dyDescent="0.25">
      <c r="A54" s="50"/>
    </row>
    <row r="55" spans="1:1" x14ac:dyDescent="0.25">
      <c r="A55" s="50"/>
    </row>
    <row r="56" spans="1:1" x14ac:dyDescent="0.25">
      <c r="A56" s="50"/>
    </row>
    <row r="57" spans="1:1" x14ac:dyDescent="0.25">
      <c r="A57" s="50"/>
    </row>
    <row r="58" spans="1:1" x14ac:dyDescent="0.25">
      <c r="A58" s="50"/>
    </row>
    <row r="59" spans="1:1" x14ac:dyDescent="0.25">
      <c r="A59" s="50"/>
    </row>
    <row r="60" spans="1:1" x14ac:dyDescent="0.25">
      <c r="A60" s="50"/>
    </row>
    <row r="61" spans="1:1" x14ac:dyDescent="0.25">
      <c r="A61" s="50"/>
    </row>
    <row r="62" spans="1:1" x14ac:dyDescent="0.25">
      <c r="A62" s="50"/>
    </row>
    <row r="63" spans="1:1" x14ac:dyDescent="0.25">
      <c r="A63" s="50"/>
    </row>
    <row r="64" spans="1:1" x14ac:dyDescent="0.25">
      <c r="A64" s="50"/>
    </row>
    <row r="65" spans="1:1" x14ac:dyDescent="0.25">
      <c r="A65" s="50"/>
    </row>
    <row r="66" spans="1:1" x14ac:dyDescent="0.25">
      <c r="A66" s="50"/>
    </row>
    <row r="67" spans="1:1" x14ac:dyDescent="0.25">
      <c r="A67" s="50"/>
    </row>
    <row r="68" spans="1:1" x14ac:dyDescent="0.25">
      <c r="A68" s="50"/>
    </row>
    <row r="69" spans="1:1" x14ac:dyDescent="0.25">
      <c r="A69" s="50"/>
    </row>
    <row r="70" spans="1:1" x14ac:dyDescent="0.25">
      <c r="A70" s="50"/>
    </row>
    <row r="71" spans="1:1" x14ac:dyDescent="0.25">
      <c r="A71" s="50"/>
    </row>
    <row r="72" spans="1:1" x14ac:dyDescent="0.25">
      <c r="A72" s="50"/>
    </row>
    <row r="73" spans="1:1" x14ac:dyDescent="0.25">
      <c r="A73" s="50"/>
    </row>
    <row r="74" spans="1:1" x14ac:dyDescent="0.25">
      <c r="A74" s="50"/>
    </row>
    <row r="75" spans="1:1" x14ac:dyDescent="0.25">
      <c r="A75" s="50"/>
    </row>
    <row r="76" spans="1:1" x14ac:dyDescent="0.25">
      <c r="A76" s="50"/>
    </row>
    <row r="77" spans="1:1" x14ac:dyDescent="0.25">
      <c r="A77" s="50"/>
    </row>
    <row r="78" spans="1:1" x14ac:dyDescent="0.25">
      <c r="A78" s="50"/>
    </row>
    <row r="79" spans="1:1" x14ac:dyDescent="0.25">
      <c r="A79" s="50"/>
    </row>
    <row r="80" spans="1:1" x14ac:dyDescent="0.25">
      <c r="A80" s="50"/>
    </row>
    <row r="81" spans="1:1" x14ac:dyDescent="0.25">
      <c r="A81" s="50"/>
    </row>
    <row r="82" spans="1:1" x14ac:dyDescent="0.25">
      <c r="A82" s="50"/>
    </row>
    <row r="83" spans="1:1" x14ac:dyDescent="0.25">
      <c r="A83" s="50"/>
    </row>
    <row r="84" spans="1:1" x14ac:dyDescent="0.25">
      <c r="A84" s="50"/>
    </row>
    <row r="85" spans="1:1" x14ac:dyDescent="0.25">
      <c r="A85" s="50"/>
    </row>
    <row r="86" spans="1:1" x14ac:dyDescent="0.25">
      <c r="A86" s="50"/>
    </row>
    <row r="87" spans="1:1" x14ac:dyDescent="0.25">
      <c r="A87" s="50"/>
    </row>
    <row r="88" spans="1:1" x14ac:dyDescent="0.25">
      <c r="A88" s="50"/>
    </row>
    <row r="89" spans="1:1" x14ac:dyDescent="0.25">
      <c r="A89" s="50"/>
    </row>
    <row r="90" spans="1:1" x14ac:dyDescent="0.25">
      <c r="A90" s="50"/>
    </row>
    <row r="91" spans="1:1" x14ac:dyDescent="0.25">
      <c r="A91" s="50"/>
    </row>
    <row r="92" spans="1:1" x14ac:dyDescent="0.25">
      <c r="A92" s="50"/>
    </row>
    <row r="93" spans="1:1" x14ac:dyDescent="0.25">
      <c r="A93" s="50"/>
    </row>
    <row r="94" spans="1:1" x14ac:dyDescent="0.25">
      <c r="A94" s="50"/>
    </row>
    <row r="95" spans="1:1" x14ac:dyDescent="0.25">
      <c r="A95" s="50"/>
    </row>
    <row r="96" spans="1:1" x14ac:dyDescent="0.25">
      <c r="A96" s="50"/>
    </row>
    <row r="97" spans="1:1" x14ac:dyDescent="0.25">
      <c r="A97" s="50"/>
    </row>
    <row r="98" spans="1:1" x14ac:dyDescent="0.25">
      <c r="A98" s="50"/>
    </row>
    <row r="99" spans="1:1" x14ac:dyDescent="0.25">
      <c r="A99" s="50"/>
    </row>
    <row r="100" spans="1:1" x14ac:dyDescent="0.25">
      <c r="A100" s="50"/>
    </row>
    <row r="101" spans="1:1" x14ac:dyDescent="0.25">
      <c r="A101" s="50"/>
    </row>
    <row r="102" spans="1:1" x14ac:dyDescent="0.25">
      <c r="A102" s="50"/>
    </row>
    <row r="103" spans="1:1" x14ac:dyDescent="0.25">
      <c r="A103" s="50"/>
    </row>
    <row r="104" spans="1:1" x14ac:dyDescent="0.25">
      <c r="A104" s="50"/>
    </row>
    <row r="105" spans="1:1" x14ac:dyDescent="0.25">
      <c r="A105" s="50"/>
    </row>
    <row r="106" spans="1:1" x14ac:dyDescent="0.25">
      <c r="A106" s="50"/>
    </row>
    <row r="107" spans="1:1" x14ac:dyDescent="0.25">
      <c r="A107" s="50"/>
    </row>
    <row r="108" spans="1:1" x14ac:dyDescent="0.25">
      <c r="A108" s="50"/>
    </row>
    <row r="109" spans="1:1" x14ac:dyDescent="0.25">
      <c r="A109" s="50"/>
    </row>
    <row r="110" spans="1:1" x14ac:dyDescent="0.25">
      <c r="A110" s="50"/>
    </row>
    <row r="111" spans="1:1" x14ac:dyDescent="0.25">
      <c r="A111" s="50"/>
    </row>
    <row r="112" spans="1:1" x14ac:dyDescent="0.25">
      <c r="A112" s="50"/>
    </row>
    <row r="113" spans="1:1" x14ac:dyDescent="0.25">
      <c r="A113" s="50"/>
    </row>
    <row r="114" spans="1:1" x14ac:dyDescent="0.25">
      <c r="A114" s="50"/>
    </row>
    <row r="115" spans="1:1" x14ac:dyDescent="0.25">
      <c r="A115" s="50"/>
    </row>
    <row r="116" spans="1:1" x14ac:dyDescent="0.25">
      <c r="A116" s="50"/>
    </row>
    <row r="117" spans="1:1" x14ac:dyDescent="0.25">
      <c r="A117" s="50"/>
    </row>
    <row r="118" spans="1:1" x14ac:dyDescent="0.25">
      <c r="A118" s="50"/>
    </row>
    <row r="119" spans="1:1" x14ac:dyDescent="0.25">
      <c r="A119" s="50"/>
    </row>
    <row r="120" spans="1:1" x14ac:dyDescent="0.25">
      <c r="A120" s="50"/>
    </row>
    <row r="121" spans="1:1" x14ac:dyDescent="0.25">
      <c r="A121" s="50"/>
    </row>
    <row r="122" spans="1:1" x14ac:dyDescent="0.25">
      <c r="A122" s="50"/>
    </row>
    <row r="123" spans="1:1" x14ac:dyDescent="0.25">
      <c r="A123" s="50"/>
    </row>
    <row r="124" spans="1:1" x14ac:dyDescent="0.25">
      <c r="A124" s="50"/>
    </row>
    <row r="125" spans="1:1" x14ac:dyDescent="0.25">
      <c r="A125" s="50"/>
    </row>
    <row r="126" spans="1:1" x14ac:dyDescent="0.25">
      <c r="A126" s="50"/>
    </row>
    <row r="127" spans="1:1" x14ac:dyDescent="0.25">
      <c r="A127" s="50"/>
    </row>
    <row r="128" spans="1:1" x14ac:dyDescent="0.25">
      <c r="A128" s="50"/>
    </row>
    <row r="129" spans="1:1" x14ac:dyDescent="0.25">
      <c r="A129" s="50"/>
    </row>
    <row r="130" spans="1:1" x14ac:dyDescent="0.25">
      <c r="A130" s="50"/>
    </row>
    <row r="131" spans="1:1" x14ac:dyDescent="0.25">
      <c r="A131" s="50"/>
    </row>
    <row r="132" spans="1:1" x14ac:dyDescent="0.25">
      <c r="A132" s="50"/>
    </row>
    <row r="133" spans="1:1" x14ac:dyDescent="0.25">
      <c r="A133" s="50"/>
    </row>
    <row r="134" spans="1:1" x14ac:dyDescent="0.25">
      <c r="A134" s="50"/>
    </row>
    <row r="135" spans="1:1" x14ac:dyDescent="0.25">
      <c r="A135" s="50"/>
    </row>
    <row r="136" spans="1:1" x14ac:dyDescent="0.25">
      <c r="A136" s="50"/>
    </row>
    <row r="137" spans="1:1" x14ac:dyDescent="0.25">
      <c r="A137" s="50"/>
    </row>
    <row r="138" spans="1:1" x14ac:dyDescent="0.25">
      <c r="A138" s="50"/>
    </row>
    <row r="139" spans="1:1" x14ac:dyDescent="0.25">
      <c r="A139" s="50"/>
    </row>
    <row r="140" spans="1:1" x14ac:dyDescent="0.25">
      <c r="A140" s="50"/>
    </row>
    <row r="141" spans="1:1" x14ac:dyDescent="0.25">
      <c r="A141" s="50"/>
    </row>
    <row r="142" spans="1:1" x14ac:dyDescent="0.25">
      <c r="A142" s="50"/>
    </row>
    <row r="143" spans="1:1" x14ac:dyDescent="0.25">
      <c r="A143" s="50"/>
    </row>
    <row r="144" spans="1:1" x14ac:dyDescent="0.25">
      <c r="A144" s="50"/>
    </row>
    <row r="145" spans="1:1" x14ac:dyDescent="0.25">
      <c r="A145" s="50"/>
    </row>
    <row r="146" spans="1:1" x14ac:dyDescent="0.25">
      <c r="A146" s="50"/>
    </row>
    <row r="147" spans="1:1" x14ac:dyDescent="0.25">
      <c r="A147" s="50"/>
    </row>
    <row r="148" spans="1:1" x14ac:dyDescent="0.25">
      <c r="A148" s="50"/>
    </row>
    <row r="149" spans="1:1" x14ac:dyDescent="0.25">
      <c r="A149" s="50"/>
    </row>
    <row r="150" spans="1:1" x14ac:dyDescent="0.25">
      <c r="A150" s="50"/>
    </row>
    <row r="151" spans="1:1" x14ac:dyDescent="0.25">
      <c r="A151" s="50"/>
    </row>
    <row r="152" spans="1:1" x14ac:dyDescent="0.25">
      <c r="A152" s="50"/>
    </row>
    <row r="153" spans="1:1" x14ac:dyDescent="0.25">
      <c r="A153" s="50"/>
    </row>
    <row r="154" spans="1:1" x14ac:dyDescent="0.25">
      <c r="A154" s="50"/>
    </row>
    <row r="155" spans="1:1" x14ac:dyDescent="0.25">
      <c r="A155" s="50"/>
    </row>
    <row r="156" spans="1:1" x14ac:dyDescent="0.25">
      <c r="A156" s="50"/>
    </row>
    <row r="157" spans="1:1" x14ac:dyDescent="0.25">
      <c r="A157" s="50"/>
    </row>
    <row r="158" spans="1:1" x14ac:dyDescent="0.25">
      <c r="A158" s="50"/>
    </row>
    <row r="159" spans="1:1" x14ac:dyDescent="0.25">
      <c r="A159" s="50"/>
    </row>
    <row r="160" spans="1:1" x14ac:dyDescent="0.25">
      <c r="A160" s="50"/>
    </row>
    <row r="161" spans="1:1" x14ac:dyDescent="0.25">
      <c r="A161" s="50"/>
    </row>
    <row r="162" spans="1:1" x14ac:dyDescent="0.25">
      <c r="A162" s="50"/>
    </row>
    <row r="163" spans="1:1" x14ac:dyDescent="0.25">
      <c r="A163" s="50"/>
    </row>
    <row r="164" spans="1:1" x14ac:dyDescent="0.25">
      <c r="A164" s="50"/>
    </row>
    <row r="165" spans="1:1" x14ac:dyDescent="0.25">
      <c r="A165" s="50"/>
    </row>
    <row r="166" spans="1:1" x14ac:dyDescent="0.25">
      <c r="A166" s="50"/>
    </row>
    <row r="167" spans="1:1" x14ac:dyDescent="0.25">
      <c r="A167" s="50"/>
    </row>
    <row r="168" spans="1:1" x14ac:dyDescent="0.25">
      <c r="A168" s="50"/>
    </row>
    <row r="169" spans="1:1" x14ac:dyDescent="0.25">
      <c r="A169" s="50"/>
    </row>
    <row r="170" spans="1:1" x14ac:dyDescent="0.25">
      <c r="A170" s="50"/>
    </row>
    <row r="171" spans="1:1" x14ac:dyDescent="0.25">
      <c r="A171" s="50"/>
    </row>
    <row r="172" spans="1:1" x14ac:dyDescent="0.25">
      <c r="A172" s="50"/>
    </row>
    <row r="173" spans="1:1" x14ac:dyDescent="0.25">
      <c r="A173" s="50"/>
    </row>
    <row r="174" spans="1:1" x14ac:dyDescent="0.25">
      <c r="A174" s="50"/>
    </row>
    <row r="175" spans="1:1" x14ac:dyDescent="0.25">
      <c r="A175" s="50"/>
    </row>
    <row r="176" spans="1:1" x14ac:dyDescent="0.25">
      <c r="A176" s="50"/>
    </row>
    <row r="177" spans="1:1" x14ac:dyDescent="0.25">
      <c r="A177" s="50"/>
    </row>
    <row r="178" spans="1:1" x14ac:dyDescent="0.25">
      <c r="A178" s="50"/>
    </row>
    <row r="179" spans="1:1" x14ac:dyDescent="0.25">
      <c r="A179" s="50"/>
    </row>
    <row r="180" spans="1:1" x14ac:dyDescent="0.25">
      <c r="A180" s="50"/>
    </row>
    <row r="181" spans="1:1" x14ac:dyDescent="0.25">
      <c r="A181" s="50"/>
    </row>
    <row r="182" spans="1:1" x14ac:dyDescent="0.25">
      <c r="A182" s="50"/>
    </row>
    <row r="183" spans="1:1" x14ac:dyDescent="0.25">
      <c r="A183" s="50"/>
    </row>
    <row r="184" spans="1:1" x14ac:dyDescent="0.25">
      <c r="A184" s="50"/>
    </row>
    <row r="185" spans="1:1" x14ac:dyDescent="0.25">
      <c r="A185" s="50"/>
    </row>
    <row r="186" spans="1:1" x14ac:dyDescent="0.25">
      <c r="A186" s="50"/>
    </row>
    <row r="187" spans="1:1" x14ac:dyDescent="0.25">
      <c r="A187" s="50"/>
    </row>
    <row r="188" spans="1:1" x14ac:dyDescent="0.25">
      <c r="A188" s="50"/>
    </row>
    <row r="189" spans="1:1" x14ac:dyDescent="0.25">
      <c r="A189" s="50"/>
    </row>
    <row r="190" spans="1:1" x14ac:dyDescent="0.25">
      <c r="A190" s="50"/>
    </row>
    <row r="191" spans="1:1" x14ac:dyDescent="0.25">
      <c r="A191" s="50"/>
    </row>
    <row r="192" spans="1:1" x14ac:dyDescent="0.25">
      <c r="A192" s="50"/>
    </row>
    <row r="193" spans="1:1" x14ac:dyDescent="0.25">
      <c r="A193" s="50"/>
    </row>
    <row r="194" spans="1:1" x14ac:dyDescent="0.25">
      <c r="A194" s="50"/>
    </row>
    <row r="195" spans="1:1" x14ac:dyDescent="0.25">
      <c r="A195" s="50"/>
    </row>
    <row r="196" spans="1:1" x14ac:dyDescent="0.25">
      <c r="A196" s="50"/>
    </row>
    <row r="197" spans="1:1" x14ac:dyDescent="0.25">
      <c r="A197" s="50"/>
    </row>
    <row r="198" spans="1:1" x14ac:dyDescent="0.25">
      <c r="A198" s="50"/>
    </row>
    <row r="199" spans="1:1" x14ac:dyDescent="0.25">
      <c r="A199" s="50"/>
    </row>
    <row r="200" spans="1:1" x14ac:dyDescent="0.25">
      <c r="A200" s="50"/>
    </row>
    <row r="201" spans="1:1" x14ac:dyDescent="0.25">
      <c r="A201" s="50"/>
    </row>
    <row r="202" spans="1:1" x14ac:dyDescent="0.25">
      <c r="A202" s="50"/>
    </row>
    <row r="203" spans="1:1" x14ac:dyDescent="0.25">
      <c r="A203" s="50"/>
    </row>
    <row r="204" spans="1:1" x14ac:dyDescent="0.25">
      <c r="A204" s="50"/>
    </row>
    <row r="205" spans="1:1" x14ac:dyDescent="0.25">
      <c r="A205" s="50"/>
    </row>
    <row r="206" spans="1:1" x14ac:dyDescent="0.25">
      <c r="A206" s="50"/>
    </row>
    <row r="207" spans="1:1" x14ac:dyDescent="0.25">
      <c r="A207" s="50"/>
    </row>
    <row r="208" spans="1:1" x14ac:dyDescent="0.25">
      <c r="A208" s="50"/>
    </row>
    <row r="209" spans="1:1" x14ac:dyDescent="0.25">
      <c r="A209" s="50"/>
    </row>
    <row r="210" spans="1:1" x14ac:dyDescent="0.25">
      <c r="A210" s="50"/>
    </row>
    <row r="211" spans="1:1" x14ac:dyDescent="0.25">
      <c r="A211" s="50"/>
    </row>
    <row r="212" spans="1:1" x14ac:dyDescent="0.25">
      <c r="A212" s="50"/>
    </row>
    <row r="213" spans="1:1" x14ac:dyDescent="0.25">
      <c r="A213" s="50"/>
    </row>
    <row r="214" spans="1:1" x14ac:dyDescent="0.25">
      <c r="A214" s="50"/>
    </row>
    <row r="215" spans="1:1" x14ac:dyDescent="0.25">
      <c r="A215" s="50"/>
    </row>
    <row r="216" spans="1:1" x14ac:dyDescent="0.25">
      <c r="A216" s="50"/>
    </row>
    <row r="217" spans="1:1" x14ac:dyDescent="0.25">
      <c r="A217" s="50"/>
    </row>
    <row r="218" spans="1:1" x14ac:dyDescent="0.25">
      <c r="A218" s="50"/>
    </row>
    <row r="219" spans="1:1" x14ac:dyDescent="0.25">
      <c r="A219" s="50"/>
    </row>
    <row r="220" spans="1:1" x14ac:dyDescent="0.25">
      <c r="A220" s="50"/>
    </row>
    <row r="221" spans="1:1" x14ac:dyDescent="0.25">
      <c r="A221" s="50"/>
    </row>
    <row r="222" spans="1:1" x14ac:dyDescent="0.25">
      <c r="A222" s="50"/>
    </row>
    <row r="223" spans="1:1" x14ac:dyDescent="0.25">
      <c r="A223" s="50"/>
    </row>
    <row r="224" spans="1:1" x14ac:dyDescent="0.25">
      <c r="A224" s="50"/>
    </row>
    <row r="225" spans="1:1" x14ac:dyDescent="0.25">
      <c r="A225" s="50"/>
    </row>
    <row r="226" spans="1:1" x14ac:dyDescent="0.25">
      <c r="A226" s="50"/>
    </row>
    <row r="227" spans="1:1" x14ac:dyDescent="0.25">
      <c r="A227" s="50"/>
    </row>
    <row r="228" spans="1:1" x14ac:dyDescent="0.25">
      <c r="A228" s="50"/>
    </row>
    <row r="229" spans="1:1" x14ac:dyDescent="0.25">
      <c r="A229" s="50"/>
    </row>
    <row r="230" spans="1:1" x14ac:dyDescent="0.25">
      <c r="A230" s="50"/>
    </row>
    <row r="231" spans="1:1" x14ac:dyDescent="0.25">
      <c r="A231" s="50"/>
    </row>
    <row r="232" spans="1:1" x14ac:dyDescent="0.25">
      <c r="A232" s="50"/>
    </row>
    <row r="233" spans="1:1" x14ac:dyDescent="0.25">
      <c r="A233" s="50"/>
    </row>
    <row r="234" spans="1:1" x14ac:dyDescent="0.25">
      <c r="A234" s="50"/>
    </row>
    <row r="235" spans="1:1" x14ac:dyDescent="0.25">
      <c r="A235" s="50"/>
    </row>
    <row r="236" spans="1:1" x14ac:dyDescent="0.25">
      <c r="A236" s="50"/>
    </row>
    <row r="237" spans="1:1" x14ac:dyDescent="0.25">
      <c r="A237" s="50"/>
    </row>
    <row r="238" spans="1:1" x14ac:dyDescent="0.25">
      <c r="A238" s="50"/>
    </row>
    <row r="239" spans="1:1" x14ac:dyDescent="0.25">
      <c r="A239" s="50"/>
    </row>
    <row r="240" spans="1:1" x14ac:dyDescent="0.25">
      <c r="A240" s="50"/>
    </row>
    <row r="241" spans="1:1" x14ac:dyDescent="0.25">
      <c r="A241" s="50"/>
    </row>
    <row r="242" spans="1:1" x14ac:dyDescent="0.25">
      <c r="A242" s="50"/>
    </row>
    <row r="243" spans="1:1" x14ac:dyDescent="0.25">
      <c r="A243" s="50"/>
    </row>
    <row r="244" spans="1:1" x14ac:dyDescent="0.25">
      <c r="A244" s="50"/>
    </row>
    <row r="245" spans="1:1" x14ac:dyDescent="0.25">
      <c r="A245" s="50"/>
    </row>
    <row r="246" spans="1:1" x14ac:dyDescent="0.25">
      <c r="A246" s="50"/>
    </row>
    <row r="247" spans="1:1" x14ac:dyDescent="0.25">
      <c r="A247" s="50"/>
    </row>
    <row r="248" spans="1:1" x14ac:dyDescent="0.25">
      <c r="A248" s="50"/>
    </row>
    <row r="249" spans="1:1" x14ac:dyDescent="0.25">
      <c r="A249" s="50"/>
    </row>
    <row r="250" spans="1:1" x14ac:dyDescent="0.25">
      <c r="A250" s="50"/>
    </row>
    <row r="251" spans="1:1" x14ac:dyDescent="0.25">
      <c r="A251" s="50"/>
    </row>
    <row r="252" spans="1:1" x14ac:dyDescent="0.25">
      <c r="A252" s="50"/>
    </row>
    <row r="253" spans="1:1" x14ac:dyDescent="0.25">
      <c r="A253" s="50"/>
    </row>
    <row r="254" spans="1:1" x14ac:dyDescent="0.25">
      <c r="A254" s="50"/>
    </row>
    <row r="255" spans="1:1" x14ac:dyDescent="0.25">
      <c r="A255" s="50"/>
    </row>
    <row r="256" spans="1:1" x14ac:dyDescent="0.25">
      <c r="A256" s="50"/>
    </row>
    <row r="257" spans="1:1" x14ac:dyDescent="0.25">
      <c r="A257" s="50"/>
    </row>
    <row r="258" spans="1:1" x14ac:dyDescent="0.25">
      <c r="A258" s="50"/>
    </row>
    <row r="259" spans="1:1" x14ac:dyDescent="0.25">
      <c r="A259" s="50"/>
    </row>
    <row r="260" spans="1:1" x14ac:dyDescent="0.25">
      <c r="A260" s="50"/>
    </row>
    <row r="261" spans="1:1" x14ac:dyDescent="0.25">
      <c r="A261" s="50"/>
    </row>
    <row r="262" spans="1:1" x14ac:dyDescent="0.25">
      <c r="A262" s="50"/>
    </row>
    <row r="263" spans="1:1" x14ac:dyDescent="0.25">
      <c r="A263" s="50"/>
    </row>
    <row r="264" spans="1:1" x14ac:dyDescent="0.25">
      <c r="A264" s="50"/>
    </row>
    <row r="265" spans="1:1" x14ac:dyDescent="0.25">
      <c r="A265" s="50"/>
    </row>
    <row r="266" spans="1:1" x14ac:dyDescent="0.25">
      <c r="A266" s="50"/>
    </row>
    <row r="267" spans="1:1" x14ac:dyDescent="0.25">
      <c r="A267" s="50"/>
    </row>
    <row r="268" spans="1:1" x14ac:dyDescent="0.25">
      <c r="A268" s="50"/>
    </row>
    <row r="269" spans="1:1" x14ac:dyDescent="0.25">
      <c r="A269" s="50"/>
    </row>
    <row r="270" spans="1:1" x14ac:dyDescent="0.25">
      <c r="A270" s="50"/>
    </row>
    <row r="271" spans="1:1" x14ac:dyDescent="0.25">
      <c r="A271" s="50"/>
    </row>
    <row r="272" spans="1:1" x14ac:dyDescent="0.25">
      <c r="A272" s="50"/>
    </row>
    <row r="273" spans="1:1" x14ac:dyDescent="0.25">
      <c r="A273" s="50"/>
    </row>
    <row r="274" spans="1:1" x14ac:dyDescent="0.25">
      <c r="A274" s="50"/>
    </row>
    <row r="275" spans="1:1" x14ac:dyDescent="0.25">
      <c r="A275" s="50"/>
    </row>
    <row r="276" spans="1:1" x14ac:dyDescent="0.25">
      <c r="A276" s="50"/>
    </row>
    <row r="277" spans="1:1" x14ac:dyDescent="0.25">
      <c r="A277" s="50"/>
    </row>
    <row r="278" spans="1:1" x14ac:dyDescent="0.25">
      <c r="A278" s="50"/>
    </row>
    <row r="279" spans="1:1" x14ac:dyDescent="0.25">
      <c r="A279" s="50"/>
    </row>
    <row r="280" spans="1:1" x14ac:dyDescent="0.25">
      <c r="A280" s="50"/>
    </row>
    <row r="281" spans="1:1" x14ac:dyDescent="0.25">
      <c r="A281" s="50"/>
    </row>
    <row r="282" spans="1:1" x14ac:dyDescent="0.25">
      <c r="A282" s="50"/>
    </row>
    <row r="283" spans="1:1" x14ac:dyDescent="0.25">
      <c r="A283" s="50"/>
    </row>
    <row r="284" spans="1:1" x14ac:dyDescent="0.25">
      <c r="A284" s="50"/>
    </row>
    <row r="285" spans="1:1" x14ac:dyDescent="0.25">
      <c r="A285" s="50"/>
    </row>
    <row r="286" spans="1:1" x14ac:dyDescent="0.25">
      <c r="A286" s="50"/>
    </row>
    <row r="287" spans="1:1" x14ac:dyDescent="0.25">
      <c r="A287" s="50"/>
    </row>
    <row r="288" spans="1:1" x14ac:dyDescent="0.25">
      <c r="A288" s="50"/>
    </row>
    <row r="289" spans="1:1" x14ac:dyDescent="0.25">
      <c r="A289" s="50"/>
    </row>
    <row r="290" spans="1:1" x14ac:dyDescent="0.25">
      <c r="A290" s="50"/>
    </row>
    <row r="291" spans="1:1" x14ac:dyDescent="0.25">
      <c r="A291" s="50"/>
    </row>
    <row r="292" spans="1:1" x14ac:dyDescent="0.25">
      <c r="A292" s="50"/>
    </row>
    <row r="293" spans="1:1" x14ac:dyDescent="0.25">
      <c r="A293" s="50"/>
    </row>
    <row r="294" spans="1:1" x14ac:dyDescent="0.25">
      <c r="A294" s="50"/>
    </row>
    <row r="295" spans="1:1" x14ac:dyDescent="0.25">
      <c r="A295" s="50"/>
    </row>
    <row r="296" spans="1:1" x14ac:dyDescent="0.25">
      <c r="A296" s="50"/>
    </row>
    <row r="297" spans="1:1" x14ac:dyDescent="0.25">
      <c r="A297" s="50"/>
    </row>
    <row r="298" spans="1:1" x14ac:dyDescent="0.25">
      <c r="A298" s="50"/>
    </row>
    <row r="299" spans="1:1" x14ac:dyDescent="0.25">
      <c r="A299" s="50"/>
    </row>
    <row r="300" spans="1:1" x14ac:dyDescent="0.25">
      <c r="A300" s="50"/>
    </row>
    <row r="301" spans="1:1" x14ac:dyDescent="0.25">
      <c r="A301" s="50"/>
    </row>
    <row r="302" spans="1:1" x14ac:dyDescent="0.25">
      <c r="A302" s="50"/>
    </row>
    <row r="303" spans="1:1" x14ac:dyDescent="0.25">
      <c r="A303" s="50"/>
    </row>
    <row r="304" spans="1:1" x14ac:dyDescent="0.25">
      <c r="A304" s="50"/>
    </row>
    <row r="305" spans="1:1" x14ac:dyDescent="0.25">
      <c r="A305" s="50"/>
    </row>
    <row r="306" spans="1:1" x14ac:dyDescent="0.25">
      <c r="A306" s="50"/>
    </row>
    <row r="307" spans="1:1" x14ac:dyDescent="0.25">
      <c r="A307" s="50"/>
    </row>
    <row r="308" spans="1:1" x14ac:dyDescent="0.25">
      <c r="A308" s="50"/>
    </row>
    <row r="309" spans="1:1" x14ac:dyDescent="0.25">
      <c r="A309" s="50"/>
    </row>
    <row r="310" spans="1:1" x14ac:dyDescent="0.25">
      <c r="A310" s="50"/>
    </row>
    <row r="311" spans="1:1" x14ac:dyDescent="0.25">
      <c r="A311" s="50"/>
    </row>
    <row r="312" spans="1:1" x14ac:dyDescent="0.25">
      <c r="A312" s="50"/>
    </row>
    <row r="313" spans="1:1" x14ac:dyDescent="0.25">
      <c r="A313" s="50"/>
    </row>
    <row r="314" spans="1:1" x14ac:dyDescent="0.25">
      <c r="A314" s="50"/>
    </row>
    <row r="315" spans="1:1" x14ac:dyDescent="0.25">
      <c r="A315" s="50"/>
    </row>
    <row r="316" spans="1:1" x14ac:dyDescent="0.25">
      <c r="A316" s="50"/>
    </row>
    <row r="317" spans="1:1" x14ac:dyDescent="0.25">
      <c r="A317" s="50"/>
    </row>
    <row r="318" spans="1:1" x14ac:dyDescent="0.25">
      <c r="A318" s="50"/>
    </row>
    <row r="319" spans="1:1" x14ac:dyDescent="0.25">
      <c r="A319" s="50"/>
    </row>
    <row r="320" spans="1:1" x14ac:dyDescent="0.25">
      <c r="A320" s="50"/>
    </row>
    <row r="321" spans="1:1" x14ac:dyDescent="0.25">
      <c r="A321" s="50"/>
    </row>
    <row r="322" spans="1:1" x14ac:dyDescent="0.25">
      <c r="A322" s="50"/>
    </row>
    <row r="323" spans="1:1" x14ac:dyDescent="0.25">
      <c r="A323" s="50"/>
    </row>
    <row r="324" spans="1:1" x14ac:dyDescent="0.25">
      <c r="A324" s="50"/>
    </row>
    <row r="325" spans="1:1" x14ac:dyDescent="0.25">
      <c r="A325" s="50"/>
    </row>
    <row r="326" spans="1:1" x14ac:dyDescent="0.25">
      <c r="A326" s="50"/>
    </row>
    <row r="327" spans="1:1" x14ac:dyDescent="0.25">
      <c r="A327" s="50"/>
    </row>
    <row r="328" spans="1:1" x14ac:dyDescent="0.25">
      <c r="A328" s="50"/>
    </row>
    <row r="329" spans="1:1" x14ac:dyDescent="0.25">
      <c r="A329" s="50"/>
    </row>
    <row r="330" spans="1:1" x14ac:dyDescent="0.25">
      <c r="A330" s="50"/>
    </row>
    <row r="331" spans="1:1" x14ac:dyDescent="0.25">
      <c r="A331" s="50"/>
    </row>
    <row r="332" spans="1:1" x14ac:dyDescent="0.25">
      <c r="A332" s="50"/>
    </row>
    <row r="333" spans="1:1" x14ac:dyDescent="0.25">
      <c r="A333" s="50"/>
    </row>
    <row r="334" spans="1:1" x14ac:dyDescent="0.25">
      <c r="A334" s="50"/>
    </row>
    <row r="335" spans="1:1" x14ac:dyDescent="0.25">
      <c r="A335" s="50"/>
    </row>
    <row r="336" spans="1:1" x14ac:dyDescent="0.25">
      <c r="A336" s="50"/>
    </row>
    <row r="337" spans="1:1" x14ac:dyDescent="0.25">
      <c r="A337" s="50"/>
    </row>
    <row r="338" spans="1:1" x14ac:dyDescent="0.25">
      <c r="A338" s="50"/>
    </row>
    <row r="339" spans="1:1" x14ac:dyDescent="0.25">
      <c r="A339" s="50"/>
    </row>
    <row r="340" spans="1:1" x14ac:dyDescent="0.25">
      <c r="A340" s="50"/>
    </row>
    <row r="341" spans="1:1" x14ac:dyDescent="0.25">
      <c r="A341" s="50"/>
    </row>
    <row r="342" spans="1:1" x14ac:dyDescent="0.25">
      <c r="A342" s="50"/>
    </row>
    <row r="343" spans="1:1" x14ac:dyDescent="0.25">
      <c r="A343" s="50"/>
    </row>
    <row r="344" spans="1:1" x14ac:dyDescent="0.25">
      <c r="A344" s="50"/>
    </row>
    <row r="345" spans="1:1" x14ac:dyDescent="0.25">
      <c r="A345" s="50"/>
    </row>
    <row r="346" spans="1:1" x14ac:dyDescent="0.25">
      <c r="A346" s="50"/>
    </row>
    <row r="347" spans="1:1" x14ac:dyDescent="0.25">
      <c r="A347" s="50"/>
    </row>
    <row r="348" spans="1:1" x14ac:dyDescent="0.25">
      <c r="A348" s="50"/>
    </row>
    <row r="349" spans="1:1" x14ac:dyDescent="0.25">
      <c r="A349" s="50"/>
    </row>
    <row r="350" spans="1:1" x14ac:dyDescent="0.25">
      <c r="A350" s="50"/>
    </row>
    <row r="351" spans="1:1" x14ac:dyDescent="0.25">
      <c r="A351" s="50"/>
    </row>
    <row r="352" spans="1:1" x14ac:dyDescent="0.25">
      <c r="A352" s="50"/>
    </row>
    <row r="353" spans="1:1" x14ac:dyDescent="0.25">
      <c r="A353" s="50"/>
    </row>
    <row r="354" spans="1:1" x14ac:dyDescent="0.25">
      <c r="A354" s="50"/>
    </row>
    <row r="355" spans="1:1" x14ac:dyDescent="0.25">
      <c r="A355" s="50"/>
    </row>
    <row r="356" spans="1:1" x14ac:dyDescent="0.25">
      <c r="A356" s="50"/>
    </row>
    <row r="357" spans="1:1" x14ac:dyDescent="0.25">
      <c r="A357" s="50"/>
    </row>
    <row r="358" spans="1:1" x14ac:dyDescent="0.25">
      <c r="A358" s="50"/>
    </row>
    <row r="359" spans="1:1" x14ac:dyDescent="0.25">
      <c r="A359" s="50"/>
    </row>
    <row r="360" spans="1:1" x14ac:dyDescent="0.25">
      <c r="A360" s="50"/>
    </row>
    <row r="361" spans="1:1" x14ac:dyDescent="0.25">
      <c r="A361" s="50"/>
    </row>
    <row r="362" spans="1:1" x14ac:dyDescent="0.25">
      <c r="A362" s="50"/>
    </row>
    <row r="363" spans="1:1" x14ac:dyDescent="0.25">
      <c r="A363" s="50"/>
    </row>
    <row r="364" spans="1:1" x14ac:dyDescent="0.25">
      <c r="A364" s="50"/>
    </row>
    <row r="365" spans="1:1" x14ac:dyDescent="0.25">
      <c r="A365" s="50"/>
    </row>
    <row r="366" spans="1:1" x14ac:dyDescent="0.25">
      <c r="A366" s="50"/>
    </row>
    <row r="367" spans="1:1" x14ac:dyDescent="0.25">
      <c r="A367" s="50"/>
    </row>
    <row r="368" spans="1:1" x14ac:dyDescent="0.25">
      <c r="A368" s="50"/>
    </row>
    <row r="369" spans="1:1" x14ac:dyDescent="0.25">
      <c r="A369" s="50"/>
    </row>
    <row r="370" spans="1:1" x14ac:dyDescent="0.25">
      <c r="A370" s="50"/>
    </row>
    <row r="371" spans="1:1" x14ac:dyDescent="0.25">
      <c r="A371" s="50"/>
    </row>
    <row r="372" spans="1:1" x14ac:dyDescent="0.25">
      <c r="A372" s="50"/>
    </row>
    <row r="373" spans="1:1" x14ac:dyDescent="0.25">
      <c r="A373" s="50"/>
    </row>
    <row r="374" spans="1:1" x14ac:dyDescent="0.25">
      <c r="A374" s="50"/>
    </row>
    <row r="375" spans="1:1" x14ac:dyDescent="0.25">
      <c r="A375" s="50"/>
    </row>
    <row r="376" spans="1:1" x14ac:dyDescent="0.25">
      <c r="A376" s="50"/>
    </row>
    <row r="377" spans="1:1" x14ac:dyDescent="0.25">
      <c r="A377" s="50"/>
    </row>
    <row r="378" spans="1:1" x14ac:dyDescent="0.25">
      <c r="A378" s="50"/>
    </row>
    <row r="379" spans="1:1" x14ac:dyDescent="0.25">
      <c r="A379" s="50"/>
    </row>
    <row r="380" spans="1:1" x14ac:dyDescent="0.25">
      <c r="A380" s="50"/>
    </row>
    <row r="381" spans="1:1" x14ac:dyDescent="0.25">
      <c r="A381" s="50"/>
    </row>
    <row r="382" spans="1:1" x14ac:dyDescent="0.25">
      <c r="A382" s="50"/>
    </row>
    <row r="383" spans="1:1" x14ac:dyDescent="0.25">
      <c r="A383" s="50"/>
    </row>
    <row r="384" spans="1:1" x14ac:dyDescent="0.25">
      <c r="A384" s="50"/>
    </row>
    <row r="385" spans="1:1" x14ac:dyDescent="0.25">
      <c r="A385" s="50"/>
    </row>
    <row r="386" spans="1:1" x14ac:dyDescent="0.25">
      <c r="A386" s="50"/>
    </row>
    <row r="387" spans="1:1" x14ac:dyDescent="0.25">
      <c r="A387" s="50"/>
    </row>
    <row r="388" spans="1:1" x14ac:dyDescent="0.25">
      <c r="A388" s="50"/>
    </row>
    <row r="389" spans="1:1" x14ac:dyDescent="0.25">
      <c r="A389" s="50"/>
    </row>
    <row r="390" spans="1:1" x14ac:dyDescent="0.25">
      <c r="A390" s="50"/>
    </row>
    <row r="391" spans="1:1" x14ac:dyDescent="0.25">
      <c r="A391" s="50"/>
    </row>
    <row r="392" spans="1:1" x14ac:dyDescent="0.25">
      <c r="A392" s="50"/>
    </row>
    <row r="393" spans="1:1" x14ac:dyDescent="0.25">
      <c r="A393" s="50"/>
    </row>
    <row r="394" spans="1:1" x14ac:dyDescent="0.25">
      <c r="A394" s="50"/>
    </row>
    <row r="395" spans="1:1" x14ac:dyDescent="0.25">
      <c r="A395" s="50"/>
    </row>
    <row r="396" spans="1:1" x14ac:dyDescent="0.25">
      <c r="A396" s="50"/>
    </row>
    <row r="397" spans="1:1" x14ac:dyDescent="0.25">
      <c r="A397" s="50"/>
    </row>
    <row r="398" spans="1:1" x14ac:dyDescent="0.25">
      <c r="A398" s="50"/>
    </row>
    <row r="399" spans="1:1" x14ac:dyDescent="0.25">
      <c r="A399" s="50"/>
    </row>
    <row r="400" spans="1:1" x14ac:dyDescent="0.25">
      <c r="A400" s="50"/>
    </row>
    <row r="401" spans="1:1" x14ac:dyDescent="0.25">
      <c r="A401" s="50"/>
    </row>
    <row r="402" spans="1:1" x14ac:dyDescent="0.25">
      <c r="A402" s="50"/>
    </row>
    <row r="403" spans="1:1" x14ac:dyDescent="0.25">
      <c r="A403" s="50"/>
    </row>
    <row r="404" spans="1:1" x14ac:dyDescent="0.25">
      <c r="A404" s="50"/>
    </row>
    <row r="405" spans="1:1" x14ac:dyDescent="0.25">
      <c r="A405" s="50"/>
    </row>
    <row r="406" spans="1:1" x14ac:dyDescent="0.25">
      <c r="A406" s="50"/>
    </row>
    <row r="407" spans="1:1" x14ac:dyDescent="0.25">
      <c r="A407" s="50"/>
    </row>
    <row r="408" spans="1:1" x14ac:dyDescent="0.25">
      <c r="A408" s="50"/>
    </row>
    <row r="409" spans="1:1" x14ac:dyDescent="0.25">
      <c r="A409" s="50"/>
    </row>
    <row r="410" spans="1:1" x14ac:dyDescent="0.25">
      <c r="A410" s="50"/>
    </row>
    <row r="411" spans="1:1" x14ac:dyDescent="0.25">
      <c r="A411" s="50"/>
    </row>
    <row r="412" spans="1:1" x14ac:dyDescent="0.25">
      <c r="A412" s="50"/>
    </row>
    <row r="413" spans="1:1" x14ac:dyDescent="0.25">
      <c r="A413" s="50"/>
    </row>
    <row r="414" spans="1:1" x14ac:dyDescent="0.25">
      <c r="A414" s="50"/>
    </row>
    <row r="415" spans="1:1" x14ac:dyDescent="0.25">
      <c r="A415" s="50"/>
    </row>
    <row r="416" spans="1:1" x14ac:dyDescent="0.25">
      <c r="A416" s="50"/>
    </row>
    <row r="417" spans="1:1" x14ac:dyDescent="0.25">
      <c r="A417" s="50"/>
    </row>
    <row r="418" spans="1:1" x14ac:dyDescent="0.25">
      <c r="A418" s="50"/>
    </row>
    <row r="419" spans="1:1" x14ac:dyDescent="0.25">
      <c r="A419" s="50"/>
    </row>
    <row r="420" spans="1:1" x14ac:dyDescent="0.25">
      <c r="A420" s="50"/>
    </row>
    <row r="421" spans="1:1" x14ac:dyDescent="0.25">
      <c r="A421" s="50"/>
    </row>
    <row r="422" spans="1:1" x14ac:dyDescent="0.25">
      <c r="A422" s="50"/>
    </row>
    <row r="423" spans="1:1" x14ac:dyDescent="0.25">
      <c r="A423" s="50"/>
    </row>
    <row r="424" spans="1:1" x14ac:dyDescent="0.25">
      <c r="A424" s="50"/>
    </row>
    <row r="425" spans="1:1" x14ac:dyDescent="0.25">
      <c r="A425" s="50"/>
    </row>
    <row r="426" spans="1:1" x14ac:dyDescent="0.25">
      <c r="A426" s="50"/>
    </row>
    <row r="427" spans="1:1" x14ac:dyDescent="0.25">
      <c r="A427" s="50"/>
    </row>
    <row r="428" spans="1:1" x14ac:dyDescent="0.25">
      <c r="A428" s="50"/>
    </row>
    <row r="429" spans="1:1" x14ac:dyDescent="0.25">
      <c r="A429" s="50"/>
    </row>
    <row r="430" spans="1:1" x14ac:dyDescent="0.25">
      <c r="A430" s="50"/>
    </row>
    <row r="431" spans="1:1" x14ac:dyDescent="0.25">
      <c r="A431" s="50"/>
    </row>
    <row r="432" spans="1:1" x14ac:dyDescent="0.25">
      <c r="A432" s="50"/>
    </row>
    <row r="433" spans="1:1" x14ac:dyDescent="0.25">
      <c r="A433" s="50"/>
    </row>
    <row r="434" spans="1:1" x14ac:dyDescent="0.25">
      <c r="A434" s="50"/>
    </row>
    <row r="435" spans="1:1" x14ac:dyDescent="0.25">
      <c r="A435" s="50"/>
    </row>
    <row r="436" spans="1:1" x14ac:dyDescent="0.25">
      <c r="A436" s="50"/>
    </row>
    <row r="437" spans="1:1" x14ac:dyDescent="0.25">
      <c r="A437" s="50"/>
    </row>
    <row r="438" spans="1:1" x14ac:dyDescent="0.25">
      <c r="A438" s="50"/>
    </row>
    <row r="439" spans="1:1" x14ac:dyDescent="0.25">
      <c r="A439" s="50"/>
    </row>
    <row r="440" spans="1:1" x14ac:dyDescent="0.25">
      <c r="A440" s="50"/>
    </row>
    <row r="441" spans="1:1" x14ac:dyDescent="0.25">
      <c r="A441" s="50"/>
    </row>
    <row r="442" spans="1:1" x14ac:dyDescent="0.25">
      <c r="A442" s="50"/>
    </row>
    <row r="443" spans="1:1" x14ac:dyDescent="0.25">
      <c r="A443" s="50"/>
    </row>
    <row r="444" spans="1:1" x14ac:dyDescent="0.25">
      <c r="A444" s="50"/>
    </row>
    <row r="445" spans="1:1" x14ac:dyDescent="0.25">
      <c r="A445" s="50"/>
    </row>
    <row r="446" spans="1:1" x14ac:dyDescent="0.25">
      <c r="A446" s="50"/>
    </row>
    <row r="447" spans="1:1" x14ac:dyDescent="0.25">
      <c r="A447" s="50"/>
    </row>
    <row r="448" spans="1:1" x14ac:dyDescent="0.25">
      <c r="A448" s="50"/>
    </row>
    <row r="449" spans="1:1" x14ac:dyDescent="0.25">
      <c r="A449" s="50"/>
    </row>
    <row r="450" spans="1:1" x14ac:dyDescent="0.25">
      <c r="A450" s="50"/>
    </row>
    <row r="451" spans="1:1" x14ac:dyDescent="0.25">
      <c r="A451" s="50"/>
    </row>
    <row r="452" spans="1:1" x14ac:dyDescent="0.25">
      <c r="A452" s="50"/>
    </row>
    <row r="453" spans="1:1" x14ac:dyDescent="0.25">
      <c r="A453" s="50"/>
    </row>
    <row r="454" spans="1:1" x14ac:dyDescent="0.25">
      <c r="A454" s="50"/>
    </row>
    <row r="455" spans="1:1" x14ac:dyDescent="0.25">
      <c r="A455" s="50"/>
    </row>
    <row r="456" spans="1:1" x14ac:dyDescent="0.25">
      <c r="A456" s="50"/>
    </row>
    <row r="457" spans="1:1" x14ac:dyDescent="0.25">
      <c r="A457" s="50"/>
    </row>
    <row r="458" spans="1:1" x14ac:dyDescent="0.25">
      <c r="A458" s="50"/>
    </row>
    <row r="459" spans="1:1" x14ac:dyDescent="0.25">
      <c r="A459" s="50"/>
    </row>
    <row r="460" spans="1:1" x14ac:dyDescent="0.25">
      <c r="A460" s="50"/>
    </row>
    <row r="461" spans="1:1" x14ac:dyDescent="0.25">
      <c r="A461" s="50"/>
    </row>
    <row r="462" spans="1:1" x14ac:dyDescent="0.25">
      <c r="A462" s="50"/>
    </row>
    <row r="463" spans="1:1" x14ac:dyDescent="0.25">
      <c r="A463" s="50"/>
    </row>
    <row r="464" spans="1:1" x14ac:dyDescent="0.25">
      <c r="A464" s="50"/>
    </row>
    <row r="465" spans="1:1" x14ac:dyDescent="0.25">
      <c r="A465" s="50"/>
    </row>
    <row r="466" spans="1:1" x14ac:dyDescent="0.25">
      <c r="A466" s="50"/>
    </row>
    <row r="467" spans="1:1" x14ac:dyDescent="0.25">
      <c r="A467" s="50"/>
    </row>
    <row r="468" spans="1:1" x14ac:dyDescent="0.25">
      <c r="A468" s="50"/>
    </row>
    <row r="469" spans="1:1" x14ac:dyDescent="0.25">
      <c r="A469" s="50"/>
    </row>
    <row r="470" spans="1:1" x14ac:dyDescent="0.25">
      <c r="A470" s="50"/>
    </row>
    <row r="471" spans="1:1" x14ac:dyDescent="0.25">
      <c r="A471" s="50"/>
    </row>
    <row r="472" spans="1:1" x14ac:dyDescent="0.25">
      <c r="A472" s="50"/>
    </row>
    <row r="473" spans="1:1" x14ac:dyDescent="0.25">
      <c r="A473" s="50"/>
    </row>
    <row r="474" spans="1:1" x14ac:dyDescent="0.25">
      <c r="A474" s="50"/>
    </row>
    <row r="475" spans="1:1" x14ac:dyDescent="0.25">
      <c r="A475" s="50"/>
    </row>
    <row r="476" spans="1:1" x14ac:dyDescent="0.25">
      <c r="A476" s="50"/>
    </row>
    <row r="477" spans="1:1" x14ac:dyDescent="0.25">
      <c r="A477" s="50"/>
    </row>
    <row r="478" spans="1:1" x14ac:dyDescent="0.25">
      <c r="A478" s="50"/>
    </row>
    <row r="479" spans="1:1" x14ac:dyDescent="0.25">
      <c r="A479" s="50"/>
    </row>
    <row r="480" spans="1:1" x14ac:dyDescent="0.25">
      <c r="A480" s="50"/>
    </row>
    <row r="481" spans="1:1" x14ac:dyDescent="0.25">
      <c r="A481" s="50"/>
    </row>
    <row r="482" spans="1:1" x14ac:dyDescent="0.25">
      <c r="A482" s="50"/>
    </row>
    <row r="483" spans="1:1" x14ac:dyDescent="0.25">
      <c r="A483" s="50"/>
    </row>
    <row r="484" spans="1:1" x14ac:dyDescent="0.25">
      <c r="A484" s="50"/>
    </row>
    <row r="485" spans="1:1" x14ac:dyDescent="0.25">
      <c r="A485" s="50"/>
    </row>
    <row r="486" spans="1:1" x14ac:dyDescent="0.25">
      <c r="A486" s="50"/>
    </row>
    <row r="487" spans="1:1" x14ac:dyDescent="0.25">
      <c r="A487" s="50"/>
    </row>
    <row r="488" spans="1:1" x14ac:dyDescent="0.25">
      <c r="A488" s="50"/>
    </row>
    <row r="489" spans="1:1" x14ac:dyDescent="0.25">
      <c r="A489" s="50"/>
    </row>
    <row r="490" spans="1:1" x14ac:dyDescent="0.25">
      <c r="A490" s="50"/>
    </row>
    <row r="491" spans="1:1" x14ac:dyDescent="0.25">
      <c r="A491" s="50"/>
    </row>
    <row r="492" spans="1:1" x14ac:dyDescent="0.25">
      <c r="A492" s="50"/>
    </row>
    <row r="493" spans="1:1" x14ac:dyDescent="0.25">
      <c r="A493" s="50"/>
    </row>
    <row r="494" spans="1:1" x14ac:dyDescent="0.25">
      <c r="A494" s="50"/>
    </row>
    <row r="495" spans="1:1" x14ac:dyDescent="0.25">
      <c r="A495" s="50"/>
    </row>
    <row r="496" spans="1:1" x14ac:dyDescent="0.25">
      <c r="A496" s="50"/>
    </row>
    <row r="497" spans="1:1" x14ac:dyDescent="0.25">
      <c r="A497" s="50"/>
    </row>
    <row r="498" spans="1:1" x14ac:dyDescent="0.25">
      <c r="A498" s="50"/>
    </row>
    <row r="499" spans="1:1" x14ac:dyDescent="0.25">
      <c r="A499" s="50"/>
    </row>
    <row r="500" spans="1:1" x14ac:dyDescent="0.25">
      <c r="A500" s="50"/>
    </row>
    <row r="501" spans="1:1" x14ac:dyDescent="0.25">
      <c r="A501" s="50"/>
    </row>
    <row r="502" spans="1:1" x14ac:dyDescent="0.25">
      <c r="A502" s="50"/>
    </row>
    <row r="503" spans="1:1" x14ac:dyDescent="0.25">
      <c r="A503" s="50"/>
    </row>
    <row r="504" spans="1:1" x14ac:dyDescent="0.25">
      <c r="A504" s="50"/>
    </row>
    <row r="505" spans="1:1" x14ac:dyDescent="0.25">
      <c r="A505" s="50"/>
    </row>
    <row r="506" spans="1:1" x14ac:dyDescent="0.25">
      <c r="A506" s="50"/>
    </row>
    <row r="507" spans="1:1" x14ac:dyDescent="0.25">
      <c r="A507" s="50"/>
    </row>
    <row r="508" spans="1:1" x14ac:dyDescent="0.25">
      <c r="A508" s="50"/>
    </row>
    <row r="509" spans="1:1" x14ac:dyDescent="0.25">
      <c r="A509" s="50"/>
    </row>
    <row r="510" spans="1:1" x14ac:dyDescent="0.25">
      <c r="A510" s="50"/>
    </row>
    <row r="511" spans="1:1" x14ac:dyDescent="0.25">
      <c r="A511" s="50"/>
    </row>
    <row r="512" spans="1:1" x14ac:dyDescent="0.25">
      <c r="A512" s="50"/>
    </row>
    <row r="513" spans="1:1" x14ac:dyDescent="0.25">
      <c r="A513" s="50"/>
    </row>
    <row r="514" spans="1:1" x14ac:dyDescent="0.25">
      <c r="A514" s="50"/>
    </row>
    <row r="515" spans="1:1" x14ac:dyDescent="0.25">
      <c r="A515" s="50"/>
    </row>
    <row r="516" spans="1:1" x14ac:dyDescent="0.25">
      <c r="A516" s="50"/>
    </row>
    <row r="517" spans="1:1" x14ac:dyDescent="0.25">
      <c r="A517" s="50"/>
    </row>
    <row r="518" spans="1:1" x14ac:dyDescent="0.25">
      <c r="A518" s="50"/>
    </row>
    <row r="519" spans="1:1" x14ac:dyDescent="0.25">
      <c r="A519" s="50"/>
    </row>
    <row r="520" spans="1:1" x14ac:dyDescent="0.25">
      <c r="A520" s="50"/>
    </row>
    <row r="521" spans="1:1" x14ac:dyDescent="0.25">
      <c r="A521" s="50"/>
    </row>
    <row r="522" spans="1:1" x14ac:dyDescent="0.25">
      <c r="A522" s="50"/>
    </row>
    <row r="523" spans="1:1" x14ac:dyDescent="0.25">
      <c r="A523" s="50"/>
    </row>
    <row r="524" spans="1:1" x14ac:dyDescent="0.25">
      <c r="A524" s="50"/>
    </row>
    <row r="525" spans="1:1" x14ac:dyDescent="0.25">
      <c r="A525" s="50"/>
    </row>
    <row r="526" spans="1:1" x14ac:dyDescent="0.25">
      <c r="A526" s="50"/>
    </row>
    <row r="527" spans="1:1" x14ac:dyDescent="0.25">
      <c r="A527" s="50"/>
    </row>
    <row r="528" spans="1:1" x14ac:dyDescent="0.25">
      <c r="A528" s="50"/>
    </row>
    <row r="529" spans="1:1" x14ac:dyDescent="0.25">
      <c r="A529" s="50"/>
    </row>
    <row r="530" spans="1:1" x14ac:dyDescent="0.25">
      <c r="A530" s="50"/>
    </row>
    <row r="531" spans="1:1" x14ac:dyDescent="0.25">
      <c r="A531" s="50"/>
    </row>
    <row r="532" spans="1:1" x14ac:dyDescent="0.25">
      <c r="A532" s="50"/>
    </row>
    <row r="533" spans="1:1" x14ac:dyDescent="0.25">
      <c r="A533" s="50"/>
    </row>
    <row r="534" spans="1:1" x14ac:dyDescent="0.25">
      <c r="A534" s="50"/>
    </row>
    <row r="535" spans="1:1" x14ac:dyDescent="0.25">
      <c r="A535" s="50"/>
    </row>
    <row r="536" spans="1:1" x14ac:dyDescent="0.25">
      <c r="A536" s="50"/>
    </row>
    <row r="537" spans="1:1" x14ac:dyDescent="0.25">
      <c r="A537" s="50"/>
    </row>
    <row r="538" spans="1:1" x14ac:dyDescent="0.25">
      <c r="A538" s="50"/>
    </row>
    <row r="539" spans="1:1" x14ac:dyDescent="0.25">
      <c r="A539" s="50"/>
    </row>
    <row r="540" spans="1:1" x14ac:dyDescent="0.25">
      <c r="A540" s="50"/>
    </row>
    <row r="541" spans="1:1" x14ac:dyDescent="0.25">
      <c r="A541" s="50"/>
    </row>
    <row r="542" spans="1:1" x14ac:dyDescent="0.25">
      <c r="A542" s="50"/>
    </row>
    <row r="543" spans="1:1" x14ac:dyDescent="0.25">
      <c r="A543" s="50"/>
    </row>
    <row r="544" spans="1:1" x14ac:dyDescent="0.25">
      <c r="A544" s="50"/>
    </row>
    <row r="545" spans="1:1" x14ac:dyDescent="0.25">
      <c r="A545" s="50"/>
    </row>
    <row r="546" spans="1:1" x14ac:dyDescent="0.25">
      <c r="A546" s="50"/>
    </row>
    <row r="547" spans="1:1" x14ac:dyDescent="0.25">
      <c r="A547" s="50"/>
    </row>
    <row r="548" spans="1:1" x14ac:dyDescent="0.25">
      <c r="A548" s="50"/>
    </row>
    <row r="549" spans="1:1" x14ac:dyDescent="0.25">
      <c r="A549" s="50"/>
    </row>
    <row r="550" spans="1:1" x14ac:dyDescent="0.25">
      <c r="A550" s="50"/>
    </row>
    <row r="551" spans="1:1" x14ac:dyDescent="0.25">
      <c r="A551" s="50"/>
    </row>
    <row r="552" spans="1:1" x14ac:dyDescent="0.25">
      <c r="A552" s="50"/>
    </row>
    <row r="553" spans="1:1" x14ac:dyDescent="0.25">
      <c r="A553" s="50"/>
    </row>
    <row r="554" spans="1:1" x14ac:dyDescent="0.25">
      <c r="A554" s="50"/>
    </row>
    <row r="555" spans="1:1" x14ac:dyDescent="0.25">
      <c r="A555" s="50"/>
    </row>
    <row r="556" spans="1:1" x14ac:dyDescent="0.25">
      <c r="A556" s="50"/>
    </row>
    <row r="557" spans="1:1" x14ac:dyDescent="0.25">
      <c r="A557" s="50"/>
    </row>
    <row r="558" spans="1:1" x14ac:dyDescent="0.25">
      <c r="A558" s="50"/>
    </row>
    <row r="559" spans="1:1" x14ac:dyDescent="0.25">
      <c r="A559" s="50"/>
    </row>
    <row r="560" spans="1:1" x14ac:dyDescent="0.25">
      <c r="A560" s="50"/>
    </row>
    <row r="561" spans="1:1" x14ac:dyDescent="0.25">
      <c r="A561" s="50"/>
    </row>
    <row r="562" spans="1:1" x14ac:dyDescent="0.25">
      <c r="A562" s="50"/>
    </row>
    <row r="563" spans="1:1" x14ac:dyDescent="0.25">
      <c r="A563" s="50"/>
    </row>
    <row r="564" spans="1:1" x14ac:dyDescent="0.25">
      <c r="A564" s="50"/>
    </row>
    <row r="565" spans="1:1" x14ac:dyDescent="0.25">
      <c r="A565" s="50"/>
    </row>
    <row r="566" spans="1:1" x14ac:dyDescent="0.25">
      <c r="A566" s="50"/>
    </row>
    <row r="567" spans="1:1" x14ac:dyDescent="0.25">
      <c r="A567" s="50"/>
    </row>
    <row r="568" spans="1:1" x14ac:dyDescent="0.25">
      <c r="A568" s="50"/>
    </row>
    <row r="569" spans="1:1" x14ac:dyDescent="0.25">
      <c r="A569" s="50"/>
    </row>
    <row r="570" spans="1:1" x14ac:dyDescent="0.25">
      <c r="A570" s="50"/>
    </row>
    <row r="571" spans="1:1" x14ac:dyDescent="0.25">
      <c r="A571" s="50"/>
    </row>
    <row r="572" spans="1:1" x14ac:dyDescent="0.25">
      <c r="A572" s="50"/>
    </row>
    <row r="573" spans="1:1" x14ac:dyDescent="0.25">
      <c r="A573" s="50"/>
    </row>
    <row r="574" spans="1:1" x14ac:dyDescent="0.25">
      <c r="A574" s="50"/>
    </row>
    <row r="575" spans="1:1" x14ac:dyDescent="0.25">
      <c r="A575" s="50"/>
    </row>
    <row r="576" spans="1:1" x14ac:dyDescent="0.25">
      <c r="A576" s="50"/>
    </row>
    <row r="577" spans="1:1" x14ac:dyDescent="0.25">
      <c r="A577" s="50"/>
    </row>
    <row r="578" spans="1:1" x14ac:dyDescent="0.25">
      <c r="A578" s="50"/>
    </row>
    <row r="579" spans="1:1" x14ac:dyDescent="0.25">
      <c r="A579" s="50"/>
    </row>
    <row r="580" spans="1:1" x14ac:dyDescent="0.25">
      <c r="A580" s="50"/>
    </row>
    <row r="581" spans="1:1" x14ac:dyDescent="0.25">
      <c r="A581" s="50"/>
    </row>
    <row r="582" spans="1:1" x14ac:dyDescent="0.25">
      <c r="A582" s="50"/>
    </row>
    <row r="583" spans="1:1" x14ac:dyDescent="0.25">
      <c r="A583" s="50"/>
    </row>
    <row r="584" spans="1:1" x14ac:dyDescent="0.25">
      <c r="A584" s="50"/>
    </row>
    <row r="585" spans="1:1" x14ac:dyDescent="0.25">
      <c r="A585" s="50"/>
    </row>
    <row r="586" spans="1:1" x14ac:dyDescent="0.25">
      <c r="A586" s="50"/>
    </row>
    <row r="587" spans="1:1" x14ac:dyDescent="0.25">
      <c r="A587" s="50"/>
    </row>
    <row r="588" spans="1:1" x14ac:dyDescent="0.25">
      <c r="A588" s="50"/>
    </row>
    <row r="589" spans="1:1" x14ac:dyDescent="0.25">
      <c r="A589" s="50"/>
    </row>
    <row r="590" spans="1:1" x14ac:dyDescent="0.25">
      <c r="A590" s="50"/>
    </row>
    <row r="591" spans="1:1" x14ac:dyDescent="0.25">
      <c r="A591" s="50"/>
    </row>
    <row r="592" spans="1:1" x14ac:dyDescent="0.25">
      <c r="A592" s="50"/>
    </row>
    <row r="593" spans="1:1" x14ac:dyDescent="0.25">
      <c r="A593" s="50"/>
    </row>
    <row r="594" spans="1:1" x14ac:dyDescent="0.25">
      <c r="A594" s="50"/>
    </row>
    <row r="595" spans="1:1" x14ac:dyDescent="0.25">
      <c r="A595" s="50"/>
    </row>
    <row r="596" spans="1:1" x14ac:dyDescent="0.25">
      <c r="A596" s="50"/>
    </row>
    <row r="597" spans="1:1" x14ac:dyDescent="0.25">
      <c r="A597" s="50"/>
    </row>
    <row r="598" spans="1:1" x14ac:dyDescent="0.25">
      <c r="A598" s="50"/>
    </row>
    <row r="599" spans="1:1" x14ac:dyDescent="0.25">
      <c r="A599" s="50"/>
    </row>
    <row r="600" spans="1:1" x14ac:dyDescent="0.25">
      <c r="A600" s="50"/>
    </row>
    <row r="601" spans="1:1" x14ac:dyDescent="0.25">
      <c r="A601" s="50"/>
    </row>
    <row r="602" spans="1:1" x14ac:dyDescent="0.25">
      <c r="A602" s="50"/>
    </row>
    <row r="603" spans="1:1" x14ac:dyDescent="0.25">
      <c r="A603" s="50"/>
    </row>
    <row r="604" spans="1:1" x14ac:dyDescent="0.25">
      <c r="A604" s="50"/>
    </row>
    <row r="605" spans="1:1" x14ac:dyDescent="0.25">
      <c r="A605" s="50"/>
    </row>
    <row r="606" spans="1:1" x14ac:dyDescent="0.25">
      <c r="A606" s="50"/>
    </row>
    <row r="607" spans="1:1" x14ac:dyDescent="0.25">
      <c r="A607" s="50"/>
    </row>
    <row r="608" spans="1:1" x14ac:dyDescent="0.25">
      <c r="A608" s="50"/>
    </row>
    <row r="609" spans="1:1" x14ac:dyDescent="0.25">
      <c r="A609" s="50"/>
    </row>
    <row r="610" spans="1:1" x14ac:dyDescent="0.25">
      <c r="A610" s="50"/>
    </row>
    <row r="611" spans="1:1" x14ac:dyDescent="0.25">
      <c r="A611" s="50"/>
    </row>
    <row r="612" spans="1:1" x14ac:dyDescent="0.25">
      <c r="A612" s="50"/>
    </row>
    <row r="613" spans="1:1" x14ac:dyDescent="0.25">
      <c r="A613" s="50"/>
    </row>
    <row r="614" spans="1:1" x14ac:dyDescent="0.25">
      <c r="A614" s="50"/>
    </row>
    <row r="615" spans="1:1" x14ac:dyDescent="0.25">
      <c r="A615" s="50"/>
    </row>
    <row r="616" spans="1:1" x14ac:dyDescent="0.25">
      <c r="A616" s="50"/>
    </row>
    <row r="617" spans="1:1" x14ac:dyDescent="0.25">
      <c r="A617" s="50"/>
    </row>
    <row r="618" spans="1:1" x14ac:dyDescent="0.25">
      <c r="A618" s="50"/>
    </row>
    <row r="619" spans="1:1" x14ac:dyDescent="0.25">
      <c r="A619" s="50"/>
    </row>
    <row r="620" spans="1:1" x14ac:dyDescent="0.25">
      <c r="A620" s="50"/>
    </row>
    <row r="621" spans="1:1" x14ac:dyDescent="0.25">
      <c r="A621" s="50"/>
    </row>
    <row r="622" spans="1:1" x14ac:dyDescent="0.25">
      <c r="A622" s="50"/>
    </row>
    <row r="623" spans="1:1" x14ac:dyDescent="0.25">
      <c r="A623" s="50"/>
    </row>
    <row r="624" spans="1:1" x14ac:dyDescent="0.25">
      <c r="A624" s="50"/>
    </row>
    <row r="625" spans="1:1" x14ac:dyDescent="0.25">
      <c r="A625" s="50"/>
    </row>
    <row r="626" spans="1:1" x14ac:dyDescent="0.25">
      <c r="A626" s="50"/>
    </row>
    <row r="627" spans="1:1" x14ac:dyDescent="0.25">
      <c r="A627" s="50"/>
    </row>
    <row r="628" spans="1:1" x14ac:dyDescent="0.25">
      <c r="A628" s="50"/>
    </row>
    <row r="629" spans="1:1" x14ac:dyDescent="0.25">
      <c r="A629" s="50"/>
    </row>
    <row r="630" spans="1:1" x14ac:dyDescent="0.25">
      <c r="A630" s="50"/>
    </row>
    <row r="631" spans="1:1" x14ac:dyDescent="0.25">
      <c r="A631" s="50"/>
    </row>
    <row r="632" spans="1:1" x14ac:dyDescent="0.25">
      <c r="A632" s="50"/>
    </row>
    <row r="633" spans="1:1" x14ac:dyDescent="0.25">
      <c r="A633" s="50"/>
    </row>
    <row r="634" spans="1:1" x14ac:dyDescent="0.25">
      <c r="A634" s="50"/>
    </row>
    <row r="635" spans="1:1" x14ac:dyDescent="0.25">
      <c r="A635" s="50"/>
    </row>
    <row r="636" spans="1:1" x14ac:dyDescent="0.25">
      <c r="A636" s="50"/>
    </row>
    <row r="637" spans="1:1" x14ac:dyDescent="0.25">
      <c r="A637" s="50"/>
    </row>
    <row r="638" spans="1:1" x14ac:dyDescent="0.25">
      <c r="A638" s="50"/>
    </row>
    <row r="639" spans="1:1" x14ac:dyDescent="0.25">
      <c r="A639" s="50"/>
    </row>
    <row r="640" spans="1:1" x14ac:dyDescent="0.25">
      <c r="A640" s="50"/>
    </row>
    <row r="641" spans="1:1" x14ac:dyDescent="0.25">
      <c r="A641" s="50"/>
    </row>
    <row r="642" spans="1:1" x14ac:dyDescent="0.25">
      <c r="A642" s="50"/>
    </row>
    <row r="643" spans="1:1" x14ac:dyDescent="0.25">
      <c r="A643" s="50"/>
    </row>
    <row r="644" spans="1:1" x14ac:dyDescent="0.25">
      <c r="A644" s="50"/>
    </row>
    <row r="645" spans="1:1" x14ac:dyDescent="0.25">
      <c r="A645" s="50"/>
    </row>
    <row r="646" spans="1:1" x14ac:dyDescent="0.25">
      <c r="A646" s="50"/>
    </row>
    <row r="647" spans="1:1" x14ac:dyDescent="0.25">
      <c r="A647" s="50"/>
    </row>
    <row r="648" spans="1:1" x14ac:dyDescent="0.25">
      <c r="A648" s="50"/>
    </row>
    <row r="649" spans="1:1" x14ac:dyDescent="0.25">
      <c r="A649" s="50"/>
    </row>
    <row r="650" spans="1:1" x14ac:dyDescent="0.25">
      <c r="A650" s="50"/>
    </row>
    <row r="651" spans="1:1" x14ac:dyDescent="0.25">
      <c r="A651" s="50"/>
    </row>
    <row r="652" spans="1:1" x14ac:dyDescent="0.25">
      <c r="A652" s="50"/>
    </row>
    <row r="653" spans="1:1" x14ac:dyDescent="0.25">
      <c r="A653" s="50"/>
    </row>
    <row r="654" spans="1:1" x14ac:dyDescent="0.25">
      <c r="A654" s="50"/>
    </row>
    <row r="655" spans="1:1" x14ac:dyDescent="0.25">
      <c r="A655" s="50"/>
    </row>
    <row r="656" spans="1:1" x14ac:dyDescent="0.25">
      <c r="A656" s="50"/>
    </row>
    <row r="657" spans="1:1" x14ac:dyDescent="0.25">
      <c r="A657" s="50"/>
    </row>
    <row r="658" spans="1:1" x14ac:dyDescent="0.25">
      <c r="A658" s="50"/>
    </row>
    <row r="659" spans="1:1" x14ac:dyDescent="0.25">
      <c r="A659" s="50"/>
    </row>
    <row r="660" spans="1:1" x14ac:dyDescent="0.25">
      <c r="A660" s="50"/>
    </row>
    <row r="661" spans="1:1" x14ac:dyDescent="0.25">
      <c r="A661" s="50"/>
    </row>
    <row r="662" spans="1:1" x14ac:dyDescent="0.25">
      <c r="A662" s="50"/>
    </row>
    <row r="663" spans="1:1" x14ac:dyDescent="0.25">
      <c r="A663" s="50"/>
    </row>
    <row r="664" spans="1:1" x14ac:dyDescent="0.25">
      <c r="A664" s="50"/>
    </row>
    <row r="665" spans="1:1" x14ac:dyDescent="0.25">
      <c r="A665" s="50"/>
    </row>
    <row r="666" spans="1:1" x14ac:dyDescent="0.25">
      <c r="A666" s="50"/>
    </row>
    <row r="667" spans="1:1" x14ac:dyDescent="0.25">
      <c r="A667" s="50"/>
    </row>
    <row r="668" spans="1:1" x14ac:dyDescent="0.25">
      <c r="A668" s="50"/>
    </row>
    <row r="669" spans="1:1" x14ac:dyDescent="0.25">
      <c r="A669" s="50"/>
    </row>
    <row r="670" spans="1:1" x14ac:dyDescent="0.25">
      <c r="A670" s="50"/>
    </row>
    <row r="671" spans="1:1" x14ac:dyDescent="0.25">
      <c r="A671" s="50"/>
    </row>
    <row r="672" spans="1:1" x14ac:dyDescent="0.25">
      <c r="A672" s="50"/>
    </row>
    <row r="673" spans="1:1" x14ac:dyDescent="0.25">
      <c r="A673" s="50"/>
    </row>
    <row r="674" spans="1:1" x14ac:dyDescent="0.25">
      <c r="A674" s="50"/>
    </row>
    <row r="675" spans="1:1" x14ac:dyDescent="0.25">
      <c r="A675" s="50"/>
    </row>
    <row r="676" spans="1:1" x14ac:dyDescent="0.25">
      <c r="A676" s="50"/>
    </row>
    <row r="677" spans="1:1" x14ac:dyDescent="0.25">
      <c r="A677" s="50"/>
    </row>
    <row r="678" spans="1:1" x14ac:dyDescent="0.25">
      <c r="A678" s="50"/>
    </row>
    <row r="679" spans="1:1" x14ac:dyDescent="0.25">
      <c r="A679" s="50"/>
    </row>
    <row r="680" spans="1:1" x14ac:dyDescent="0.25">
      <c r="A680" s="50"/>
    </row>
    <row r="681" spans="1:1" x14ac:dyDescent="0.25">
      <c r="A681" s="50"/>
    </row>
    <row r="682" spans="1:1" x14ac:dyDescent="0.25">
      <c r="A682" s="50"/>
    </row>
    <row r="683" spans="1:1" x14ac:dyDescent="0.25">
      <c r="A683" s="50"/>
    </row>
    <row r="684" spans="1:1" x14ac:dyDescent="0.25">
      <c r="A684" s="50"/>
    </row>
    <row r="685" spans="1:1" x14ac:dyDescent="0.25">
      <c r="A685" s="50"/>
    </row>
    <row r="686" spans="1:1" x14ac:dyDescent="0.25">
      <c r="A686" s="50"/>
    </row>
    <row r="687" spans="1:1" x14ac:dyDescent="0.25">
      <c r="A687" s="50"/>
    </row>
    <row r="688" spans="1:1" x14ac:dyDescent="0.25">
      <c r="A688" s="50"/>
    </row>
    <row r="689" spans="1:1" x14ac:dyDescent="0.25">
      <c r="A689" s="50"/>
    </row>
    <row r="690" spans="1:1" x14ac:dyDescent="0.25">
      <c r="A690" s="50"/>
    </row>
    <row r="691" spans="1:1" x14ac:dyDescent="0.25">
      <c r="A691" s="50"/>
    </row>
    <row r="692" spans="1:1" x14ac:dyDescent="0.25">
      <c r="A692" s="50"/>
    </row>
    <row r="693" spans="1:1" x14ac:dyDescent="0.25">
      <c r="A693" s="50"/>
    </row>
    <row r="694" spans="1:1" x14ac:dyDescent="0.25">
      <c r="A694" s="50"/>
    </row>
    <row r="695" spans="1:1" x14ac:dyDescent="0.25">
      <c r="A695" s="50"/>
    </row>
    <row r="696" spans="1:1" x14ac:dyDescent="0.25">
      <c r="A696" s="50"/>
    </row>
    <row r="697" spans="1:1" x14ac:dyDescent="0.25">
      <c r="A697" s="50"/>
    </row>
    <row r="698" spans="1:1" x14ac:dyDescent="0.25">
      <c r="A698" s="50"/>
    </row>
    <row r="699" spans="1:1" x14ac:dyDescent="0.25">
      <c r="A699" s="50"/>
    </row>
    <row r="700" spans="1:1" x14ac:dyDescent="0.25">
      <c r="A700" s="50"/>
    </row>
    <row r="701" spans="1:1" x14ac:dyDescent="0.25">
      <c r="A701" s="50"/>
    </row>
    <row r="702" spans="1:1" x14ac:dyDescent="0.25">
      <c r="A702" s="50"/>
    </row>
    <row r="703" spans="1:1" x14ac:dyDescent="0.25">
      <c r="A703" s="50"/>
    </row>
    <row r="704" spans="1:1" x14ac:dyDescent="0.25">
      <c r="A704" s="50"/>
    </row>
    <row r="705" spans="1:1" x14ac:dyDescent="0.25">
      <c r="A705" s="50"/>
    </row>
    <row r="706" spans="1:1" x14ac:dyDescent="0.25">
      <c r="A706" s="50"/>
    </row>
    <row r="707" spans="1:1" x14ac:dyDescent="0.25">
      <c r="A707" s="50"/>
    </row>
    <row r="708" spans="1:1" x14ac:dyDescent="0.25">
      <c r="A708" s="50"/>
    </row>
    <row r="709" spans="1:1" x14ac:dyDescent="0.25">
      <c r="A709" s="50"/>
    </row>
    <row r="710" spans="1:1" x14ac:dyDescent="0.25">
      <c r="A710" s="50"/>
    </row>
    <row r="711" spans="1:1" x14ac:dyDescent="0.25">
      <c r="A711" s="50"/>
    </row>
    <row r="712" spans="1:1" x14ac:dyDescent="0.25">
      <c r="A712" s="50"/>
    </row>
    <row r="713" spans="1:1" x14ac:dyDescent="0.25">
      <c r="A713" s="50"/>
    </row>
    <row r="714" spans="1:1" x14ac:dyDescent="0.25">
      <c r="A714" s="50"/>
    </row>
    <row r="715" spans="1:1" x14ac:dyDescent="0.25">
      <c r="A715" s="50"/>
    </row>
    <row r="716" spans="1:1" x14ac:dyDescent="0.25">
      <c r="A716" s="50"/>
    </row>
    <row r="717" spans="1:1" x14ac:dyDescent="0.25">
      <c r="A717" s="50"/>
    </row>
    <row r="718" spans="1:1" x14ac:dyDescent="0.25">
      <c r="A718" s="50"/>
    </row>
    <row r="719" spans="1:1" x14ac:dyDescent="0.25">
      <c r="A719" s="50"/>
    </row>
    <row r="720" spans="1:1" x14ac:dyDescent="0.25">
      <c r="A720" s="50"/>
    </row>
    <row r="721" spans="1:1" x14ac:dyDescent="0.25">
      <c r="A721" s="50"/>
    </row>
    <row r="722" spans="1:1" x14ac:dyDescent="0.25">
      <c r="A722" s="50"/>
    </row>
    <row r="723" spans="1:1" x14ac:dyDescent="0.25">
      <c r="A723" s="50"/>
    </row>
    <row r="724" spans="1:1" x14ac:dyDescent="0.25">
      <c r="A724" s="50"/>
    </row>
    <row r="725" spans="1:1" x14ac:dyDescent="0.25">
      <c r="A725" s="50"/>
    </row>
    <row r="726" spans="1:1" x14ac:dyDescent="0.25">
      <c r="A726" s="50"/>
    </row>
    <row r="727" spans="1:1" x14ac:dyDescent="0.25">
      <c r="A727" s="50"/>
    </row>
    <row r="728" spans="1:1" x14ac:dyDescent="0.25">
      <c r="A728" s="50"/>
    </row>
    <row r="729" spans="1:1" x14ac:dyDescent="0.25">
      <c r="A729" s="50"/>
    </row>
    <row r="730" spans="1:1" x14ac:dyDescent="0.25">
      <c r="A730" s="50"/>
    </row>
    <row r="731" spans="1:1" x14ac:dyDescent="0.25">
      <c r="A731" s="50"/>
    </row>
    <row r="732" spans="1:1" x14ac:dyDescent="0.25">
      <c r="A732" s="50"/>
    </row>
    <row r="733" spans="1:1" x14ac:dyDescent="0.25">
      <c r="A733" s="50"/>
    </row>
    <row r="734" spans="1:1" x14ac:dyDescent="0.25">
      <c r="A734" s="50"/>
    </row>
    <row r="735" spans="1:1" x14ac:dyDescent="0.25">
      <c r="A735" s="50"/>
    </row>
    <row r="736" spans="1:1" x14ac:dyDescent="0.25">
      <c r="A736" s="50"/>
    </row>
    <row r="737" spans="1:1" x14ac:dyDescent="0.25">
      <c r="A737" s="50"/>
    </row>
    <row r="738" spans="1:1" x14ac:dyDescent="0.25">
      <c r="A738" s="50"/>
    </row>
    <row r="739" spans="1:1" x14ac:dyDescent="0.25">
      <c r="A739" s="50"/>
    </row>
    <row r="740" spans="1:1" x14ac:dyDescent="0.25">
      <c r="A740" s="50"/>
    </row>
    <row r="741" spans="1:1" x14ac:dyDescent="0.25">
      <c r="A741" s="50"/>
    </row>
    <row r="742" spans="1:1" x14ac:dyDescent="0.25">
      <c r="A742" s="50"/>
    </row>
    <row r="743" spans="1:1" x14ac:dyDescent="0.25">
      <c r="A743" s="50"/>
    </row>
    <row r="744" spans="1:1" x14ac:dyDescent="0.25">
      <c r="A744" s="50"/>
    </row>
    <row r="745" spans="1:1" x14ac:dyDescent="0.25">
      <c r="A745" s="50"/>
    </row>
    <row r="746" spans="1:1" x14ac:dyDescent="0.25">
      <c r="A746" s="50"/>
    </row>
    <row r="747" spans="1:1" x14ac:dyDescent="0.25">
      <c r="A747" s="50"/>
    </row>
    <row r="748" spans="1:1" x14ac:dyDescent="0.25">
      <c r="A748" s="50"/>
    </row>
    <row r="749" spans="1:1" x14ac:dyDescent="0.25">
      <c r="A749" s="50"/>
    </row>
    <row r="750" spans="1:1" x14ac:dyDescent="0.25">
      <c r="A750" s="50"/>
    </row>
    <row r="751" spans="1:1" x14ac:dyDescent="0.25">
      <c r="A751" s="50"/>
    </row>
    <row r="752" spans="1:1" x14ac:dyDescent="0.25">
      <c r="A752" s="50"/>
    </row>
    <row r="753" spans="1:1" x14ac:dyDescent="0.25">
      <c r="A753" s="50"/>
    </row>
    <row r="754" spans="1:1" x14ac:dyDescent="0.25">
      <c r="A754" s="50"/>
    </row>
    <row r="755" spans="1:1" x14ac:dyDescent="0.25">
      <c r="A755" s="50"/>
    </row>
    <row r="756" spans="1:1" x14ac:dyDescent="0.25">
      <c r="A756" s="50"/>
    </row>
    <row r="757" spans="1:1" x14ac:dyDescent="0.25">
      <c r="A757" s="50"/>
    </row>
    <row r="758" spans="1:1" x14ac:dyDescent="0.25">
      <c r="A758" s="50"/>
    </row>
    <row r="759" spans="1:1" x14ac:dyDescent="0.25">
      <c r="A759" s="50"/>
    </row>
    <row r="760" spans="1:1" x14ac:dyDescent="0.25">
      <c r="A760" s="50"/>
    </row>
    <row r="761" spans="1:1" x14ac:dyDescent="0.25">
      <c r="A761" s="50"/>
    </row>
    <row r="762" spans="1:1" x14ac:dyDescent="0.25">
      <c r="A762" s="50"/>
    </row>
    <row r="763" spans="1:1" x14ac:dyDescent="0.25">
      <c r="A763" s="50"/>
    </row>
    <row r="764" spans="1:1" x14ac:dyDescent="0.25">
      <c r="A764" s="50"/>
    </row>
    <row r="765" spans="1:1" x14ac:dyDescent="0.25">
      <c r="A765" s="50"/>
    </row>
    <row r="766" spans="1:1" x14ac:dyDescent="0.25">
      <c r="A766" s="50"/>
    </row>
    <row r="767" spans="1:1" x14ac:dyDescent="0.25">
      <c r="A767" s="50"/>
    </row>
    <row r="768" spans="1:1" x14ac:dyDescent="0.25">
      <c r="A768" s="50"/>
    </row>
    <row r="769" spans="1:1" x14ac:dyDescent="0.25">
      <c r="A769" s="50"/>
    </row>
    <row r="770" spans="1:1" x14ac:dyDescent="0.25">
      <c r="A770" s="50"/>
    </row>
    <row r="771" spans="1:1" x14ac:dyDescent="0.25">
      <c r="A771" s="50"/>
    </row>
    <row r="772" spans="1:1" x14ac:dyDescent="0.25">
      <c r="A772" s="50"/>
    </row>
    <row r="773" spans="1:1" x14ac:dyDescent="0.25">
      <c r="A773" s="50"/>
    </row>
    <row r="774" spans="1:1" x14ac:dyDescent="0.25">
      <c r="A774" s="50"/>
    </row>
    <row r="775" spans="1:1" x14ac:dyDescent="0.25">
      <c r="A775" s="50"/>
    </row>
    <row r="776" spans="1:1" x14ac:dyDescent="0.25">
      <c r="A776" s="50"/>
    </row>
    <row r="777" spans="1:1" x14ac:dyDescent="0.25">
      <c r="A777" s="50"/>
    </row>
    <row r="778" spans="1:1" x14ac:dyDescent="0.25">
      <c r="A778" s="50"/>
    </row>
    <row r="779" spans="1:1" x14ac:dyDescent="0.25">
      <c r="A779" s="50"/>
    </row>
    <row r="780" spans="1:1" x14ac:dyDescent="0.25">
      <c r="A780" s="50"/>
    </row>
    <row r="781" spans="1:1" x14ac:dyDescent="0.25">
      <c r="A781" s="50"/>
    </row>
    <row r="782" spans="1:1" x14ac:dyDescent="0.25">
      <c r="A782" s="50"/>
    </row>
    <row r="783" spans="1:1" x14ac:dyDescent="0.25">
      <c r="A783" s="50"/>
    </row>
    <row r="784" spans="1:1" x14ac:dyDescent="0.25">
      <c r="A784" s="50"/>
    </row>
    <row r="785" spans="1:1" x14ac:dyDescent="0.25">
      <c r="A785" s="50"/>
    </row>
    <row r="786" spans="1:1" x14ac:dyDescent="0.25">
      <c r="A786" s="50"/>
    </row>
    <row r="787" spans="1:1" x14ac:dyDescent="0.25">
      <c r="A787" s="50"/>
    </row>
    <row r="788" spans="1:1" x14ac:dyDescent="0.25">
      <c r="A788" s="50"/>
    </row>
    <row r="789" spans="1:1" x14ac:dyDescent="0.25">
      <c r="A789" s="50"/>
    </row>
    <row r="790" spans="1:1" x14ac:dyDescent="0.25">
      <c r="A790" s="50"/>
    </row>
    <row r="791" spans="1:1" x14ac:dyDescent="0.25">
      <c r="A791" s="50"/>
    </row>
    <row r="792" spans="1:1" x14ac:dyDescent="0.25">
      <c r="A792" s="50"/>
    </row>
    <row r="793" spans="1:1" x14ac:dyDescent="0.25">
      <c r="A793" s="50"/>
    </row>
    <row r="794" spans="1:1" x14ac:dyDescent="0.25">
      <c r="A794" s="50"/>
    </row>
    <row r="795" spans="1:1" x14ac:dyDescent="0.25">
      <c r="A795" s="50"/>
    </row>
    <row r="796" spans="1:1" x14ac:dyDescent="0.25">
      <c r="A796" s="50"/>
    </row>
    <row r="797" spans="1:1" x14ac:dyDescent="0.25">
      <c r="A797" s="50"/>
    </row>
    <row r="798" spans="1:1" x14ac:dyDescent="0.25">
      <c r="A798" s="50"/>
    </row>
    <row r="799" spans="1:1" x14ac:dyDescent="0.25">
      <c r="A799" s="50"/>
    </row>
    <row r="800" spans="1:1" x14ac:dyDescent="0.25">
      <c r="A800" s="50"/>
    </row>
    <row r="801" spans="1:1" x14ac:dyDescent="0.25">
      <c r="A801" s="50"/>
    </row>
    <row r="802" spans="1:1" x14ac:dyDescent="0.25">
      <c r="A802" s="50"/>
    </row>
    <row r="803" spans="1:1" x14ac:dyDescent="0.25">
      <c r="A803" s="50"/>
    </row>
    <row r="804" spans="1:1" x14ac:dyDescent="0.25">
      <c r="A804" s="50"/>
    </row>
    <row r="805" spans="1:1" x14ac:dyDescent="0.25">
      <c r="A805" s="50"/>
    </row>
  </sheetData>
  <mergeCells count="4">
    <mergeCell ref="C1:C9"/>
    <mergeCell ref="E1:E9"/>
    <mergeCell ref="F1:F9"/>
    <mergeCell ref="D1:D9"/>
  </mergeCells>
  <printOptions gridLines="1"/>
  <pageMargins left="0.7" right="0.7" top="0.75" bottom="0.75" header="0.3" footer="0.3"/>
  <pageSetup scale="5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V48"/>
  <sheetViews>
    <sheetView zoomScale="80" zoomScaleNormal="80" workbookViewId="0"/>
  </sheetViews>
  <sheetFormatPr defaultRowHeight="13.2" x14ac:dyDescent="0.25"/>
  <cols>
    <col min="8" max="8" width="11.109375" bestFit="1" customWidth="1"/>
  </cols>
  <sheetData>
    <row r="1" spans="1:256" x14ac:dyDescent="0.25">
      <c r="A1" s="299" t="s">
        <v>489</v>
      </c>
      <c r="B1" s="24"/>
      <c r="C1" s="24"/>
      <c r="D1" s="24"/>
      <c r="E1" s="24"/>
      <c r="F1" s="24"/>
      <c r="G1" s="24"/>
      <c r="H1" s="24"/>
      <c r="I1" s="24"/>
      <c r="J1" s="24"/>
      <c r="K1" s="24"/>
    </row>
    <row r="2" spans="1:256" x14ac:dyDescent="0.25">
      <c r="A2" s="24"/>
      <c r="B2" s="24"/>
      <c r="C2" s="24"/>
      <c r="D2" s="24"/>
      <c r="E2" s="24"/>
      <c r="F2" s="24"/>
      <c r="G2" s="24"/>
      <c r="H2" s="24"/>
      <c r="I2" s="24"/>
      <c r="J2" s="24"/>
      <c r="K2" s="24"/>
    </row>
    <row r="3" spans="1:256" ht="22.8" x14ac:dyDescent="0.4">
      <c r="A3" s="24"/>
      <c r="B3" s="25"/>
      <c r="C3" s="24"/>
      <c r="D3" s="24"/>
      <c r="E3" s="24"/>
      <c r="F3" s="24"/>
      <c r="G3" s="24"/>
      <c r="H3" s="24"/>
      <c r="I3" s="24"/>
      <c r="J3" s="24"/>
      <c r="K3" s="24"/>
    </row>
    <row r="4" spans="1:256" ht="15" x14ac:dyDescent="0.25">
      <c r="A4" s="24"/>
      <c r="B4" s="26"/>
      <c r="C4" s="24"/>
      <c r="D4" s="24"/>
      <c r="E4" s="24"/>
      <c r="F4" s="24"/>
      <c r="G4" s="24"/>
      <c r="H4" s="24"/>
      <c r="I4" s="24"/>
      <c r="J4" s="24"/>
      <c r="K4" s="24"/>
    </row>
    <row r="5" spans="1:256" ht="15" x14ac:dyDescent="0.25">
      <c r="A5" s="24"/>
      <c r="B5" s="26"/>
      <c r="C5" s="24"/>
      <c r="D5" s="24"/>
      <c r="E5" s="24"/>
      <c r="F5" s="24"/>
      <c r="G5" s="24"/>
      <c r="H5" s="24"/>
      <c r="I5" s="24"/>
      <c r="J5" s="24"/>
      <c r="K5" s="24"/>
    </row>
    <row r="6" spans="1:256" ht="15" x14ac:dyDescent="0.25">
      <c r="A6" s="24"/>
      <c r="B6" s="26"/>
      <c r="C6" s="24"/>
      <c r="D6" s="24"/>
      <c r="E6" s="24"/>
      <c r="F6" s="24"/>
      <c r="G6" s="24"/>
      <c r="H6" s="24"/>
      <c r="I6" s="24"/>
      <c r="J6" s="24"/>
      <c r="K6" s="24"/>
    </row>
    <row r="7" spans="1:256" ht="15" x14ac:dyDescent="0.25">
      <c r="A7" s="24"/>
      <c r="B7" s="26"/>
      <c r="C7" s="24"/>
      <c r="D7" s="24"/>
      <c r="E7" s="24"/>
      <c r="F7" s="24"/>
      <c r="G7" s="24"/>
      <c r="H7" s="24"/>
      <c r="I7" s="24"/>
      <c r="J7" s="24"/>
      <c r="K7" s="24"/>
    </row>
    <row r="8" spans="1:256" ht="15" x14ac:dyDescent="0.25">
      <c r="A8" s="24"/>
      <c r="B8" s="26"/>
      <c r="C8" s="24"/>
      <c r="D8" s="24"/>
      <c r="E8" s="24"/>
      <c r="F8" s="24"/>
      <c r="G8" s="24"/>
      <c r="H8" s="24"/>
      <c r="I8" s="24"/>
      <c r="J8" s="24"/>
      <c r="K8" s="24"/>
    </row>
    <row r="9" spans="1:256" ht="15" x14ac:dyDescent="0.25">
      <c r="A9" s="24"/>
      <c r="B9" s="26"/>
      <c r="C9" s="24"/>
      <c r="D9" s="24"/>
      <c r="E9" s="24"/>
      <c r="F9" s="24"/>
      <c r="G9" s="24"/>
      <c r="H9" s="24"/>
      <c r="I9" s="24"/>
      <c r="J9" s="24"/>
      <c r="K9" s="24"/>
      <c r="M9" s="7"/>
      <c r="P9" s="1"/>
      <c r="U9" s="7"/>
      <c r="X9" s="1"/>
      <c r="AC9" s="7"/>
      <c r="AF9" s="1"/>
      <c r="AK9" s="7"/>
      <c r="AN9" s="1"/>
      <c r="AS9" s="7"/>
      <c r="AV9" s="1"/>
      <c r="BA9" s="7"/>
      <c r="BD9" s="1"/>
      <c r="BI9" s="7"/>
      <c r="BL9" s="1"/>
      <c r="BQ9" s="7"/>
      <c r="BT9" s="1"/>
      <c r="BY9" s="7"/>
      <c r="CB9" s="1"/>
      <c r="CG9" s="7"/>
      <c r="CJ9" s="1"/>
      <c r="CO9" s="7"/>
      <c r="CR9" s="1"/>
      <c r="CW9" s="7"/>
      <c r="CZ9" s="1"/>
      <c r="DE9" s="7"/>
      <c r="DH9" s="1"/>
      <c r="DM9" s="7"/>
      <c r="DP9" s="1"/>
      <c r="DU9" s="7"/>
      <c r="DX9" s="1"/>
      <c r="EC9" s="7"/>
      <c r="EF9" s="1"/>
      <c r="EK9" s="7"/>
      <c r="EN9" s="1"/>
      <c r="ES9" s="7"/>
      <c r="EV9" s="1"/>
      <c r="FA9" s="7"/>
      <c r="FD9" s="1"/>
      <c r="FI9" s="7"/>
      <c r="FL9" s="1"/>
      <c r="FQ9" s="7"/>
      <c r="FT9" s="1"/>
      <c r="FY9" s="7"/>
      <c r="GB9" s="1"/>
      <c r="GG9" s="7"/>
      <c r="GJ9" s="1"/>
      <c r="GO9" s="7"/>
      <c r="GR9" s="1"/>
      <c r="GW9" s="7"/>
      <c r="GZ9" s="1"/>
      <c r="HE9" s="7"/>
      <c r="HH9" s="1"/>
      <c r="HM9" s="7"/>
      <c r="HP9" s="1"/>
      <c r="HU9" s="7"/>
      <c r="HX9" s="1"/>
      <c r="IC9" s="7"/>
      <c r="IF9" s="1"/>
      <c r="IK9" s="7"/>
      <c r="IN9" s="1"/>
      <c r="IS9" s="7"/>
      <c r="IV9" s="1"/>
    </row>
    <row r="10" spans="1:256" ht="15" x14ac:dyDescent="0.25">
      <c r="A10" s="24"/>
      <c r="B10" s="26"/>
      <c r="C10" s="24"/>
      <c r="D10" s="24"/>
      <c r="E10" s="24"/>
      <c r="F10" s="24"/>
      <c r="G10" s="24"/>
      <c r="H10" s="24"/>
      <c r="I10" s="24"/>
      <c r="J10" s="24"/>
      <c r="K10" s="24"/>
    </row>
    <row r="11" spans="1:256" ht="15" x14ac:dyDescent="0.25">
      <c r="A11" s="24"/>
      <c r="B11" s="26"/>
      <c r="C11" s="24"/>
      <c r="D11" s="24"/>
      <c r="E11" s="24"/>
      <c r="F11" s="24"/>
      <c r="G11" s="24"/>
      <c r="H11" s="24"/>
      <c r="I11" s="24"/>
      <c r="J11" s="24"/>
      <c r="K11" s="24"/>
    </row>
    <row r="12" spans="1:256" ht="15" x14ac:dyDescent="0.25">
      <c r="A12" s="24"/>
      <c r="B12" s="26"/>
      <c r="C12" s="24"/>
      <c r="D12" s="24"/>
      <c r="E12" s="24"/>
      <c r="F12" s="24"/>
      <c r="G12" s="24"/>
      <c r="H12" s="24"/>
      <c r="I12" s="24"/>
      <c r="J12" s="24"/>
      <c r="K12" s="24"/>
    </row>
    <row r="13" spans="1:256" x14ac:dyDescent="0.25">
      <c r="A13" s="24"/>
      <c r="B13" s="24"/>
      <c r="C13" s="24"/>
      <c r="D13" s="24"/>
      <c r="E13" s="24"/>
      <c r="F13" s="24"/>
      <c r="G13" s="24"/>
      <c r="H13" s="24"/>
      <c r="I13" s="24"/>
      <c r="J13" s="24"/>
      <c r="K13" s="24"/>
    </row>
    <row r="14" spans="1:256" ht="22.8" x14ac:dyDescent="0.4">
      <c r="A14" s="25"/>
      <c r="B14" s="24"/>
      <c r="C14" s="24"/>
      <c r="D14" s="24"/>
      <c r="E14" s="24"/>
      <c r="F14" s="24"/>
      <c r="G14" s="24"/>
      <c r="H14" s="24"/>
      <c r="I14" s="24"/>
      <c r="J14" s="24"/>
      <c r="K14" s="24"/>
    </row>
    <row r="15" spans="1:256" ht="15" x14ac:dyDescent="0.25">
      <c r="A15" s="26"/>
      <c r="B15" s="24"/>
      <c r="C15" s="24"/>
      <c r="D15" s="24"/>
      <c r="E15" s="24"/>
      <c r="F15" s="24"/>
      <c r="G15" s="24"/>
      <c r="H15" s="24"/>
      <c r="I15" s="24"/>
      <c r="J15" s="24"/>
      <c r="K15" s="24"/>
    </row>
    <row r="16" spans="1:256" ht="15" x14ac:dyDescent="0.25">
      <c r="A16" s="26"/>
      <c r="B16" s="24"/>
      <c r="C16" s="24"/>
      <c r="D16" s="24"/>
      <c r="E16" s="24"/>
      <c r="F16" s="24"/>
      <c r="G16" s="24"/>
      <c r="H16" s="24"/>
      <c r="I16" s="24"/>
      <c r="J16" s="24"/>
      <c r="K16" s="24"/>
    </row>
    <row r="17" spans="1:256" ht="15" x14ac:dyDescent="0.25">
      <c r="A17" s="26"/>
      <c r="B17" s="24"/>
      <c r="C17" s="24"/>
      <c r="D17" s="24"/>
      <c r="E17" s="24"/>
      <c r="F17" s="24"/>
      <c r="G17" s="24"/>
      <c r="H17" s="24"/>
      <c r="I17" s="24"/>
      <c r="J17" s="24"/>
      <c r="K17" s="24"/>
    </row>
    <row r="18" spans="1:256" ht="15" x14ac:dyDescent="0.25">
      <c r="A18" s="26"/>
      <c r="B18" s="24"/>
      <c r="C18" s="24"/>
      <c r="D18" s="24"/>
      <c r="E18" s="24"/>
      <c r="F18" s="24"/>
      <c r="G18" s="24"/>
      <c r="H18" s="24"/>
      <c r="I18" s="24"/>
      <c r="J18" s="24"/>
      <c r="K18" s="24"/>
    </row>
    <row r="19" spans="1:256" ht="15" x14ac:dyDescent="0.25">
      <c r="A19" s="26"/>
      <c r="B19" s="24"/>
      <c r="C19" s="24"/>
      <c r="D19" s="24"/>
      <c r="E19" s="24"/>
      <c r="F19" s="24"/>
      <c r="G19" s="24"/>
      <c r="H19" s="24"/>
      <c r="I19" s="24"/>
      <c r="J19" s="24"/>
      <c r="K19" s="24"/>
    </row>
    <row r="20" spans="1:256" ht="15" x14ac:dyDescent="0.25">
      <c r="A20" s="26"/>
      <c r="B20" s="24"/>
      <c r="C20" s="24"/>
      <c r="D20" s="24"/>
      <c r="E20" s="24"/>
      <c r="F20" s="24"/>
      <c r="G20" s="24"/>
      <c r="H20" s="24"/>
      <c r="I20" s="24"/>
      <c r="J20" s="24"/>
      <c r="K20" s="24"/>
    </row>
    <row r="21" spans="1:256" ht="15" x14ac:dyDescent="0.25">
      <c r="A21" s="26"/>
      <c r="B21" s="24"/>
      <c r="C21" s="24"/>
      <c r="D21" s="24"/>
      <c r="E21" s="24"/>
      <c r="F21" s="24"/>
      <c r="G21" s="24"/>
      <c r="H21" s="24"/>
      <c r="I21" s="24"/>
      <c r="J21" s="24"/>
      <c r="K21" s="24"/>
      <c r="M21" s="7"/>
      <c r="P21" s="1"/>
      <c r="U21" s="7"/>
      <c r="X21" s="1"/>
      <c r="AC21" s="7"/>
      <c r="AF21" s="1"/>
      <c r="AK21" s="7"/>
      <c r="AN21" s="1"/>
      <c r="AS21" s="7"/>
      <c r="AV21" s="1"/>
      <c r="BA21" s="7"/>
      <c r="BD21" s="1"/>
      <c r="BI21" s="7"/>
      <c r="BL21" s="1"/>
      <c r="BQ21" s="7"/>
      <c r="BT21" s="1"/>
      <c r="BY21" s="7"/>
      <c r="CB21" s="1"/>
      <c r="CG21" s="7"/>
      <c r="CJ21" s="1"/>
      <c r="CO21" s="7"/>
      <c r="CR21" s="1"/>
      <c r="CW21" s="7"/>
      <c r="CZ21" s="1"/>
      <c r="DE21" s="7"/>
      <c r="DH21" s="1"/>
      <c r="DM21" s="7"/>
      <c r="DP21" s="1"/>
      <c r="DU21" s="7"/>
      <c r="DX21" s="1"/>
      <c r="EC21" s="7"/>
      <c r="EF21" s="1"/>
      <c r="EK21" s="7"/>
      <c r="EN21" s="1"/>
      <c r="ES21" s="7"/>
      <c r="EV21" s="1"/>
      <c r="FA21" s="7"/>
      <c r="FD21" s="1"/>
      <c r="FI21" s="7"/>
      <c r="FL21" s="1"/>
      <c r="FQ21" s="7"/>
      <c r="FT21" s="1"/>
      <c r="FY21" s="7"/>
      <c r="GB21" s="1"/>
      <c r="GG21" s="7"/>
      <c r="GJ21" s="1"/>
      <c r="GO21" s="7"/>
      <c r="GR21" s="1"/>
      <c r="GW21" s="7"/>
      <c r="GZ21" s="1"/>
      <c r="HE21" s="7"/>
      <c r="HH21" s="1"/>
      <c r="HM21" s="7"/>
      <c r="HP21" s="1"/>
      <c r="HU21" s="7"/>
      <c r="HX21" s="1"/>
      <c r="IC21" s="7"/>
      <c r="IF21" s="1"/>
      <c r="IK21" s="7"/>
      <c r="IN21" s="1"/>
      <c r="IS21" s="7"/>
      <c r="IV21" s="1"/>
    </row>
    <row r="22" spans="1:256" ht="15" customHeight="1" x14ac:dyDescent="0.25">
      <c r="A22" s="24"/>
      <c r="B22" s="24"/>
      <c r="C22" s="24"/>
      <c r="D22" s="24"/>
      <c r="E22" s="24"/>
      <c r="F22" s="24"/>
      <c r="G22" s="24"/>
      <c r="H22" s="24"/>
      <c r="I22" s="24"/>
      <c r="J22" s="24"/>
      <c r="K22" s="24"/>
      <c r="M22" s="7"/>
      <c r="P22" s="1"/>
      <c r="U22" s="7"/>
      <c r="X22" s="1"/>
      <c r="AC22" s="7"/>
      <c r="AF22" s="1"/>
      <c r="AK22" s="7"/>
      <c r="AN22" s="1"/>
      <c r="AS22" s="7"/>
      <c r="AV22" s="1"/>
      <c r="BA22" s="7"/>
      <c r="BD22" s="1"/>
      <c r="BI22" s="7"/>
      <c r="BL22" s="1"/>
      <c r="BQ22" s="7"/>
      <c r="BT22" s="1"/>
      <c r="BY22" s="7"/>
      <c r="CB22" s="1"/>
      <c r="CG22" s="7"/>
      <c r="CJ22" s="1"/>
      <c r="CO22" s="7"/>
      <c r="CR22" s="1"/>
      <c r="CW22" s="7"/>
      <c r="CZ22" s="1"/>
      <c r="DE22" s="7"/>
      <c r="DH22" s="1"/>
      <c r="DM22" s="7"/>
      <c r="DP22" s="1"/>
      <c r="DU22" s="7"/>
      <c r="DX22" s="1"/>
      <c r="EC22" s="7"/>
      <c r="EF22" s="1"/>
      <c r="EK22" s="7"/>
      <c r="EN22" s="1"/>
      <c r="ES22" s="7"/>
      <c r="EV22" s="1"/>
      <c r="FA22" s="7"/>
      <c r="FD22" s="1"/>
      <c r="FI22" s="7"/>
      <c r="FL22" s="1"/>
      <c r="FQ22" s="7"/>
      <c r="FT22" s="1"/>
      <c r="FY22" s="7"/>
      <c r="GB22" s="1"/>
      <c r="GG22" s="7"/>
      <c r="GJ22" s="1"/>
      <c r="GO22" s="7"/>
      <c r="GR22" s="1"/>
      <c r="GW22" s="7"/>
      <c r="GZ22" s="1"/>
      <c r="HE22" s="7"/>
      <c r="HH22" s="1"/>
      <c r="HM22" s="7"/>
      <c r="HP22" s="1"/>
      <c r="HU22" s="7"/>
      <c r="HX22" s="1"/>
      <c r="IC22" s="7"/>
      <c r="IF22" s="1"/>
      <c r="IK22" s="7"/>
      <c r="IN22" s="1"/>
      <c r="IS22" s="7"/>
      <c r="IV22" s="1"/>
    </row>
    <row r="23" spans="1:256" x14ac:dyDescent="0.25">
      <c r="A23" s="24"/>
      <c r="B23" s="24"/>
      <c r="C23" s="24"/>
      <c r="D23" s="24"/>
      <c r="E23" s="24"/>
      <c r="F23" s="24"/>
      <c r="G23" s="24"/>
      <c r="H23" s="24"/>
      <c r="I23" s="24"/>
      <c r="J23" s="24"/>
      <c r="K23" s="24"/>
    </row>
    <row r="24" spans="1:256" s="27" customFormat="1" ht="15.6" x14ac:dyDescent="0.3">
      <c r="A24" s="28"/>
      <c r="B24" s="28"/>
      <c r="C24" s="28"/>
      <c r="D24" s="28"/>
      <c r="E24" s="28"/>
      <c r="F24" s="28"/>
      <c r="G24" s="28"/>
      <c r="H24" s="28"/>
      <c r="I24" s="28"/>
      <c r="J24" s="28"/>
      <c r="K24" s="28"/>
    </row>
    <row r="25" spans="1:256" x14ac:dyDescent="0.25">
      <c r="A25" s="24"/>
      <c r="B25" s="24"/>
      <c r="C25" s="24"/>
      <c r="D25" s="24"/>
      <c r="E25" s="24"/>
      <c r="F25" s="24"/>
      <c r="G25" s="24"/>
      <c r="H25" s="30"/>
      <c r="I25" s="24"/>
      <c r="J25" s="24"/>
      <c r="K25" s="24"/>
    </row>
    <row r="26" spans="1:256" x14ac:dyDescent="0.25">
      <c r="A26" s="24"/>
      <c r="B26" s="24"/>
      <c r="C26" s="24"/>
      <c r="D26" s="24"/>
      <c r="E26" s="24"/>
      <c r="F26" s="24"/>
      <c r="G26" s="24"/>
      <c r="H26" s="30"/>
      <c r="I26" s="24"/>
      <c r="J26" s="24"/>
      <c r="K26" s="24"/>
    </row>
    <row r="27" spans="1:256" x14ac:dyDescent="0.25">
      <c r="A27" s="24"/>
      <c r="B27" s="24"/>
      <c r="C27" s="24"/>
      <c r="D27" s="24"/>
      <c r="E27" s="24"/>
      <c r="F27" s="24"/>
      <c r="G27" s="24"/>
      <c r="H27" s="30"/>
      <c r="I27" s="24"/>
      <c r="J27" s="24"/>
      <c r="K27" s="24"/>
    </row>
    <row r="28" spans="1:256" x14ac:dyDescent="0.25">
      <c r="A28" s="24"/>
      <c r="B28" s="24"/>
      <c r="C28" s="24"/>
      <c r="D28" s="24"/>
      <c r="E28" s="24"/>
      <c r="F28" s="24"/>
      <c r="G28" s="24"/>
      <c r="H28" s="30"/>
      <c r="I28" s="24"/>
      <c r="J28" s="24"/>
      <c r="K28" s="24"/>
    </row>
    <row r="29" spans="1:256" x14ac:dyDescent="0.25">
      <c r="C29" s="24"/>
      <c r="H29" s="30"/>
    </row>
    <row r="30" spans="1:256" x14ac:dyDescent="0.25">
      <c r="C30" s="24"/>
      <c r="H30" s="30"/>
    </row>
    <row r="31" spans="1:256" x14ac:dyDescent="0.25">
      <c r="A31" s="9"/>
      <c r="C31" s="24"/>
      <c r="E31" s="7"/>
      <c r="H31" s="31"/>
    </row>
    <row r="32" spans="1:256" x14ac:dyDescent="0.25">
      <c r="A32" s="9"/>
      <c r="C32" s="24"/>
      <c r="E32" s="6"/>
      <c r="H32" s="31"/>
      <c r="J32" s="8"/>
    </row>
    <row r="33" spans="1:8" x14ac:dyDescent="0.25">
      <c r="A33" s="9"/>
      <c r="C33" s="24"/>
      <c r="E33" s="7"/>
      <c r="H33" s="31"/>
    </row>
    <row r="34" spans="1:8" x14ac:dyDescent="0.25">
      <c r="A34" s="9"/>
      <c r="C34" s="24"/>
      <c r="E34" s="7"/>
      <c r="H34" s="31"/>
    </row>
    <row r="35" spans="1:8" x14ac:dyDescent="0.25">
      <c r="C35" s="24"/>
      <c r="H35" s="31"/>
    </row>
    <row r="36" spans="1:8" x14ac:dyDescent="0.25">
      <c r="C36" s="24"/>
      <c r="H36" s="31"/>
    </row>
    <row r="37" spans="1:8" x14ac:dyDescent="0.25">
      <c r="C37" s="29"/>
      <c r="H37" s="31"/>
    </row>
    <row r="38" spans="1:8" x14ac:dyDescent="0.25">
      <c r="C38" s="24"/>
      <c r="H38" s="31"/>
    </row>
    <row r="39" spans="1:8" x14ac:dyDescent="0.25">
      <c r="C39" s="24"/>
      <c r="H39" s="31"/>
    </row>
    <row r="40" spans="1:8" x14ac:dyDescent="0.25">
      <c r="C40" s="24"/>
      <c r="H40" s="31"/>
    </row>
    <row r="41" spans="1:8" x14ac:dyDescent="0.25">
      <c r="C41" s="24"/>
      <c r="H41" s="31"/>
    </row>
    <row r="42" spans="1:8" x14ac:dyDescent="0.25">
      <c r="C42" s="24"/>
      <c r="H42" s="31"/>
    </row>
    <row r="43" spans="1:8" x14ac:dyDescent="0.25">
      <c r="C43" s="24"/>
      <c r="H43" s="31"/>
    </row>
    <row r="44" spans="1:8" x14ac:dyDescent="0.25">
      <c r="C44" s="24"/>
      <c r="H44" s="31"/>
    </row>
    <row r="45" spans="1:8" x14ac:dyDescent="0.25">
      <c r="C45" s="24"/>
      <c r="H45" s="31"/>
    </row>
    <row r="46" spans="1:8" x14ac:dyDescent="0.25">
      <c r="C46" s="24"/>
      <c r="H46" s="31"/>
    </row>
    <row r="47" spans="1:8" x14ac:dyDescent="0.25">
      <c r="C47" s="24"/>
      <c r="H47" s="31"/>
    </row>
    <row r="48" spans="1:8" x14ac:dyDescent="0.25">
      <c r="C48" s="24"/>
      <c r="H48" s="31"/>
    </row>
  </sheetData>
  <phoneticPr fontId="0" type="noConversion"/>
  <printOptions headings="1"/>
  <pageMargins left="0.7" right="0.28999999999999998" top="1.5" bottom="1" header="0.5" footer="0.5"/>
  <pageSetup scale="90" orientation="portrait" r:id="rId1"/>
  <headerFooter alignWithMargins="0"/>
  <drawing r:id="rId2"/>
  <legacyDrawing r:id="rId3"/>
  <oleObjects>
    <mc:AlternateContent xmlns:mc="http://schemas.openxmlformats.org/markup-compatibility/2006">
      <mc:Choice Requires="x14">
        <oleObject progId="Word.Document.8" shapeId="1025" r:id="rId4">
          <objectPr defaultSize="0" r:id="rId5">
            <anchor moveWithCells="1">
              <from>
                <xdr:col>1</xdr:col>
                <xdr:colOff>449580</xdr:colOff>
                <xdr:row>2</xdr:row>
                <xdr:rowOff>266700</xdr:rowOff>
              </from>
              <to>
                <xdr:col>21</xdr:col>
                <xdr:colOff>7620</xdr:colOff>
                <xdr:row>18</xdr:row>
                <xdr:rowOff>152400</xdr:rowOff>
              </to>
            </anchor>
          </objectPr>
        </oleObject>
      </mc:Choice>
      <mc:Fallback>
        <oleObject progId="Word.Document.8" shapeId="10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8748D768B5B4DBCE9C4A878218297" ma:contentTypeVersion="9" ma:contentTypeDescription="Create a new document." ma:contentTypeScope="" ma:versionID="af94f599884a8a91beaef3d739368145">
  <xsd:schema xmlns:xsd="http://www.w3.org/2001/XMLSchema" xmlns:xs="http://www.w3.org/2001/XMLSchema" xmlns:p="http://schemas.microsoft.com/office/2006/metadata/properties" xmlns:ns2="ce94b5fb-6e0d-4d14-ab01-4efc89c54d1d" xmlns:ns3="b31b1307-c7b3-4d15-8cd0-188e09bc2143" xmlns:ns4="716bfe16-1abb-498e-9a34-c354564ee716" xmlns:ns5="http://schemas.microsoft.com/sharepoint/v4" targetNamespace="http://schemas.microsoft.com/office/2006/metadata/properties" ma:root="true" ma:fieldsID="755b026e1ff07d143d997cea8e42c687" ns2:_="" ns3:_="" ns4:_="" ns5:_="">
    <xsd:import namespace="ce94b5fb-6e0d-4d14-ab01-4efc89c54d1d"/>
    <xsd:import namespace="b31b1307-c7b3-4d15-8cd0-188e09bc2143"/>
    <xsd:import namespace="716bfe16-1abb-498e-9a34-c354564ee716"/>
    <xsd:import namespace="http://schemas.microsoft.com/sharepoint/v4"/>
    <xsd:element name="properties">
      <xsd:complexType>
        <xsd:sequence>
          <xsd:element name="documentManagement">
            <xsd:complexType>
              <xsd:all>
                <xsd:element ref="ns2:Identifier" minOccurs="0"/>
                <xsd:element ref="ns3:Category" minOccurs="0"/>
                <xsd:element ref="ns4:SharedWithUsers"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4b5fb-6e0d-4d14-ab01-4efc89c54d1d" elementFormDefault="qualified">
    <xsd:import namespace="http://schemas.microsoft.com/office/2006/documentManagement/types"/>
    <xsd:import namespace="http://schemas.microsoft.com/office/infopath/2007/PartnerControls"/>
    <xsd:element name="Identifier" ma:index="8" nillable="true" ma:displayName="Identifier" ma:default="PDP" ma:format="Dropdown" ma:internalName="Identifier">
      <xsd:simpleType>
        <xsd:union memberTypes="dms:Text">
          <xsd:simpleType>
            <xsd:restriction base="dms:Choice">
              <xsd:enumeration value="PDP"/>
              <xsd:enumeration value="IPS"/>
              <xsd:enumeration value="GeoTechnical"/>
              <xsd:enumeration value="Manuals"/>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b31b1307-c7b3-4d15-8cd0-188e09bc2143" elementFormDefault="qualified">
    <xsd:import namespace="http://schemas.microsoft.com/office/2006/documentManagement/types"/>
    <xsd:import namespace="http://schemas.microsoft.com/office/infopath/2007/PartnerControls"/>
    <xsd:element name="Category" ma:index="9" nillable="true" ma:displayName="Category" ma:format="Dropdown" ma:internalName="Category">
      <xsd:simpleType>
        <xsd:restriction base="dms:Choice">
          <xsd:enumeration value="Scope of Services Documents"/>
          <xsd:enumeration value="Proposal Documents"/>
          <xsd:enumeration value="Contract Administration and Evaluation"/>
          <xsd:enumeration value="Invoice &amp; Project Schedule (IPS)"/>
          <xsd:enumeration value="Specifications for Consulting Services"/>
          <xsd:enumeration value="Miscellaneous Documents"/>
          <xsd:enumeration value="Conflict of Interest"/>
          <xsd:enumeration value=".DBE Participation Plans"/>
        </xsd:restriction>
      </xsd:simpleType>
    </xsd:element>
  </xsd:schema>
  <xsd:schema xmlns:xsd="http://www.w3.org/2001/XMLSchema" xmlns:xs="http://www.w3.org/2001/XMLSchema" xmlns:dms="http://schemas.microsoft.com/office/2006/documentManagement/types" xmlns:pc="http://schemas.microsoft.com/office/infopath/2007/PartnerControls" targetNamespace="716bfe16-1abb-498e-9a34-c354564ee7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b31b1307-c7b3-4d15-8cd0-188e09bc2143">Proposal Documents</Category>
    <Identifier xmlns="ce94b5fb-6e0d-4d14-ab01-4efc89c54d1d">PDP</Identifier>
    <IconOverlay xmlns="http://schemas.microsoft.com/sharepoint/v4" xsi:nil="true"/>
  </documentManagement>
</p:properties>
</file>

<file path=customXml/itemProps1.xml><?xml version="1.0" encoding="utf-8"?>
<ds:datastoreItem xmlns:ds="http://schemas.openxmlformats.org/officeDocument/2006/customXml" ds:itemID="{4D006274-C620-4A6A-8509-47BB6685B07F}"/>
</file>

<file path=customXml/itemProps2.xml><?xml version="1.0" encoding="utf-8"?>
<ds:datastoreItem xmlns:ds="http://schemas.openxmlformats.org/officeDocument/2006/customXml" ds:itemID="{F024ECEB-3773-4BF3-A75B-6F0CA148107F}"/>
</file>

<file path=customXml/itemProps3.xml><?xml version="1.0" encoding="utf-8"?>
<ds:datastoreItem xmlns:ds="http://schemas.openxmlformats.org/officeDocument/2006/customXml" ds:itemID="{2086D856-35EC-4264-9782-DB1DB81FF7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Labor Rates_Cost Proposal</vt:lpstr>
      <vt:lpstr>SUMMARY OF STEPS</vt:lpstr>
      <vt:lpstr>Narratives</vt:lpstr>
      <vt:lpstr>Information for use</vt:lpstr>
      <vt:lpstr>'Information for use'!Print_Area</vt:lpstr>
      <vt:lpstr>'Labor Rates_Cost Proposal'!Print_Area</vt:lpstr>
      <vt:lpstr>'Labor Rates_Cost Proposal'!Print_Titles</vt:lpstr>
    </vt:vector>
  </TitlesOfParts>
  <Company>Dodson Stilson,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Fee Proposal Spreadsheet</dc:title>
  <dc:creator>Vickie Wildeman</dc:creator>
  <cp:lastModifiedBy>Susan Stehle</cp:lastModifiedBy>
  <cp:lastPrinted>2016-12-30T20:08:35Z</cp:lastPrinted>
  <dcterms:created xsi:type="dcterms:W3CDTF">1999-01-15T16:13:31Z</dcterms:created>
  <dcterms:modified xsi:type="dcterms:W3CDTF">2021-09-16T14:28:34Z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0x0101000B58748D768B5B4DBCE9C4A878218297</vt:lpwstr>
  </property>
</Properties>
</file>